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財政係\係長\財政分析\財政状況資料集\R2財政状況資料集\提出\2022.3.9\"/>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<sst xmlns="http://schemas.openxmlformats.org/spreadsheetml/2006/main" count="1125" uniqueCount="612">
  <si>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</si>
  <si>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</si>
  <si>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</si>
  <si>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</si>
  <si>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</si>
  <si>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</si>
  <si>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</si>
  <si>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</si>
  <si>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</si>
  <si>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</si>
  <si>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</si>
  <si>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</si>
  <si>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</si>
  <si>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</si>
  <si>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</si>
  <si>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</si>
  <si>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</si>
  <si>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</si>
  <si>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</si>
  <si>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</si>
  <si>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</si>
  <si>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</si>
  <si>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</si>
  <si>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</si>
  <si>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</si>
  <si>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</si>
  <si>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</si>
  <si>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</si>
  <si>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</si>
  <si>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</si>
  <si>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</si>
  <si>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</si>
  <si>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</si>
  <si>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</si>
  <si>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</si>
  <si>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</si>
  <si>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</si>
  <si>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</si>
  <si>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</si>
  <si>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</si>
  <si>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</si>
  <si>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</si>
  <si>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</si>
  <si>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</si>
  <si>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</si>
  <si>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</si>
  <si>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</si>
  <si>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</si>
  <si>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</si>
  <si>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</si>
  <si>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</si>
  <si>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</si>
  <si>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</si>
  <si>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</si>
  <si>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</si>
  <si>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</si>
  <si>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</si>
  <si>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</si>
  <si>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</si>
  <si>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</si>
  <si>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</si>
  <si>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</si>
  <si>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</si>
  <si>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</si>
  <si>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</si>
  <si>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</si>
  <si>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</si>
  <si>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</si>
  <si>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</si>
  <si>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</si>
  <si>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</si>
  <si>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</si>
  <si>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</si>
  <si>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</si>
  <si>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</si>
  <si>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</si>
  <si>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</si>
  <si>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</si>
  <si>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</si>
  <si>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</si>
  <si>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</si>
  <si>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</si>
  <si>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</si>
  <si>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</si>
  <si>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</si>
  <si>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</si>
  <si>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</si>
  <si>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</si>
  <si>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</si>
  <si>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</si>
  <si>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</si>
  <si>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</si>
  <si>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</si>
  <si>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</si>
  <si>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</si>
  <si>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</si>
  <si>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</si>
  <si>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</si>
  <si>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</si>
  <si>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</si>
  <si>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</si>
  <si>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</si>
  <si>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</si>
  <si>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</si>
  <si>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</si>
  <si>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</si>
  <si>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</si>
  <si>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</si>
  <si>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</si>
  <si>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</si>
  <si>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</si>
  <si>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</si>
  <si>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</si>
  <si>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</si>
  <si>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</si>
  <si>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</si>
  <si>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</si>
  <si>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</si>
  <si>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</si>
  <si>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</si>
  <si>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</si>
  <si>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</si>
  <si>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</si>
  <si>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</si>
  <si>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</si>
  <si>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</si>
  <si>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</si>
  <si>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</si>
  <si>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</si>
  <si>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</si>
  <si>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</si>
  <si>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</si>
  <si>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</si>
  <si>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</si>
  <si>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</si>
  <si>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</si>
  <si>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</si>
  <si>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</si>
  <si>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</si>
  <si>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</si>
  <si>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</si>
  <si>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</si>
  <si>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</si>
  <si>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</si>
  <si>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</si>
  <si>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</si>
  <si>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</si>
  <si>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</si>
  <si>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</si>
  <si>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</si>
  <si>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</si>
  <si>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</si>
  <si>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</si>
  <si>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</si>
  <si>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</si>
  <si>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</si>
  <si>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</si>
  <si>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</si>
  <si>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</si>
  <si>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</si>
  <si>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</si>
  <si>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</si>
  <si>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</si>
  <si>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</si>
  <si>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</si>
  <si>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</si>
  <si>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</si>
  <si>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</si>
  <si>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</si>
  <si>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</si>
  <si>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</si>
  <si>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</si>
  <si>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</si>
  <si>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</si>
  <si>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</si>
  <si>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</si>
  <si>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</si>
  <si>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</si>
  <si>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</si>
  <si>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</si>
  <si>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</si>
  <si>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</si>
  <si>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</si>
  <si>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</si>
  <si>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</si>
  <si>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</si>
  <si>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</si>
  <si>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</si>
  <si>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</si>
  <si>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</si>
  <si>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</si>
  <si>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</si>
  <si>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</si>
  <si>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</si>
  <si>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</si>
  <si>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</si>
  <si>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</si>
  <si>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</si>
  <si>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</si>
  <si>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</si>
  <si>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</si>
  <si>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</si>
  <si>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</si>
  <si>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</si>
  <si>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</si>
  <si>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</si>
  <si>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</si>
  <si>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</si>
  <si>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</si>
  <si>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</si>
  <si>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</si>
  <si>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</si>
  <si>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</si>
  <si>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</si>
  <si>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</si>
  <si>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</si>
  <si>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</si>
  <si>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</si>
  <si>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</si>
  <si>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</si>
  <si>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</si>
  <si>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</si>
  <si>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</si>
  <si>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</si>
  <si>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</si>
  <si>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</si>
  <si>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</si>
  <si>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</si>
  <si>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</si>
  <si>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</si>
  <si>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</si>
  <si>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</si>
  <si>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</si>
  <si>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</si>
  <si>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</si>
  <si>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</si>
  <si>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</si>
  <si>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</si>
  <si>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</si>
  <si>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</si>
  <si>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</si>
  <si>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</si>
  <si>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</si>
  <si>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</si>
  <si>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</si>
  <si>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</si>
  <si>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</si>
  <si>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</si>
  <si>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</si>
  <si>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</si>
  <si>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</si>
  <si>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</si>
  <si>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</si>
  <si>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</si>
  <si>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</si>
  <si>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</si>
  <si>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</si>
  <si>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</si>
  <si>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</si>
  <si>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</si>
  <si>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</si>
  <si>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</si>
  <si>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</si>
  <si>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</si>
  <si>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</si>
  <si>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</si>
  <si>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</si>
  <si>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</si>
  <si>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</si>
  <si>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</si>
  <si>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</si>
  <si>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</si>
  <si>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</si>
  <si>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</si>
  <si>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</si>
  <si>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</si>
  <si>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</si>
  <si>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</si>
  <si>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</si>
  <si>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</si>
  <si>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</si>
  <si>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</si>
  <si>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</si>
  <si>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</si>
  <si>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</si>
  <si>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</si>
  <si>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</si>
  <si>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</si>
  <si>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</si>
  <si>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</si>
  <si>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</si>
  <si>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</si>
  <si>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</si>
  <si>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</si>
  <si>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</si>
  <si>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</si>
  <si>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</si>
  <si>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</si>
  <si>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</si>
  <si>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</si>
  <si>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</si>
  <si>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</si>
  <si>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</si>
  <si>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</si>
  <si>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</si>
  <si>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</si>
  <si>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</si>
  <si>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</si>
  <si>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</si>
  <si>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</si>
  <si>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</si>
  <si>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</si>
  <si>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</si>
  <si>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</si>
  <si>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</si>
  <si>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</si>
  <si>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</si>
  <si>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</si>
  <si>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</si>
  <si>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</si>
  <si>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</si>
  <si>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</si>
  <si>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</si>
  <si>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</si>
  <si>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</si>
  <si>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</si>
  <si>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</si>
  <si>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</si>
  <si>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</si>
  <si>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</si>
  <si>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</si>
  <si>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</si>
  <si>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</si>
  <si>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</si>
  <si>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</si>
  <si>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</si>
  <si>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</si>
  <si>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</si>
  <si>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</si>
  <si>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</si>
  <si>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</si>
  <si>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</si>
  <si>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</si>
  <si>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</si>
  <si>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</si>
  <si>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</si>
  <si>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</si>
  <si>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</si>
  <si>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</si>
  <si>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</si>
  <si>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</si>
  <si>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</si>
  <si>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</si>
  <si>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</si>
  <si>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</si>
  <si>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</si>
  <si>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</si>
  <si>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</si>
  <si>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</si>
  <si>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</si>
  <si>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</si>
  <si>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</si>
  <si>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</si>
  <si>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</si>
  <si>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</si>
  <si>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</si>
  <si>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</si>
  <si>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</si>
  <si>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</si>
  <si>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</si>
  <si>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</si>
  <si>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</si>
  <si>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</si>
  <si>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</si>
  <si>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</si>
  <si>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</si>
  <si>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</si>
  <si>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</si>
  <si>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</si>
  <si>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</si>
  <si>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</si>
  <si>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</si>
  <si>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</si>
  <si>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</si>
  <si>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</si>
  <si>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</si>
  <si>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原村農業者労働災害共済事業特別会計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</si>
  <si>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</si>
  <si>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</si>
  <si>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</si>
  <si>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</si>
  <si>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</si>
  <si>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</si>
  <si>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</si>
  <si>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</si>
  <si>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</si>
  <si>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</si>
  <si>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</si>
  <si>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</si>
  <si>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</si>
  <si>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</si>
  <si>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原村国民健康保険事業勘定特別会計</t>
    <phoneticPr fontId="5"/>
  </si>
  <si>
    <t>原村国民健康保険直営診療施設勘定特別会計</t>
    <phoneticPr fontId="5"/>
  </si>
  <si>
    <t>原村後期高齢者医療特別会計</t>
    <phoneticPr fontId="5"/>
  </si>
  <si>
    <t>原村水道事業会計</t>
    <phoneticPr fontId="5"/>
  </si>
  <si>
    <t>法適用企業</t>
    <phoneticPr fontId="5"/>
  </si>
  <si>
    <t>原村下水道事業会計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</si>
  <si>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</si>
  <si>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</si>
  <si>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</si>
  <si>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</si>
  <si>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</si>
  <si>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</si>
  <si>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</si>
  <si>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</si>
  <si>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</si>
  <si>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</si>
  <si>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</si>
  <si>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</si>
  <si>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</si>
  <si>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</si>
  <si>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</si>
  <si>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</si>
  <si>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</si>
  <si>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</si>
  <si>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</si>
  <si>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</si>
  <si>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</si>
  <si>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</si>
  <si>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</si>
  <si>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</si>
  <si>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</si>
  <si>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</si>
  <si>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</si>
  <si>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</si>
  <si>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</si>
  <si>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</si>
  <si>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</si>
  <si>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</si>
  <si>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</si>
  <si>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</si>
  <si>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</si>
  <si>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</si>
  <si>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</si>
  <si>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</si>
  <si>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</si>
  <si>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</si>
  <si>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</si>
  <si>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</si>
  <si>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</si>
  <si>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</si>
  <si>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</si>
  <si>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</si>
  <si>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</si>
  <si>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</si>
  <si>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</si>
  <si>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</si>
  <si>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</si>
  <si>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</si>
  <si>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</si>
  <si>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</si>
  <si>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</si>
  <si>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</si>
  <si>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</si>
  <si>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</si>
  <si>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</si>
  <si>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</si>
  <si>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</si>
  <si>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</si>
  <si>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</si>
  <si>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</si>
  <si>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</si>
  <si>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</si>
  <si>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</si>
  <si>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原村下水道事業会計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</si>
  <si>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</si>
  <si>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</si>
  <si>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</si>
  <si>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原村後期高齢者医療特別会計</t>
    <phoneticPr fontId="5"/>
  </si>
  <si>
    <t>(Ｆ)</t>
    <phoneticPr fontId="5"/>
  </si>
  <si>
    <t>原村国民健康保険事業勘定特別会計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</si>
  <si>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</si>
  <si>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</si>
  <si>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</si>
  <si>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</si>
  <si>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</si>
  <si>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</si>
  <si>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</si>
  <si>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</si>
  <si>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</si>
  <si>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</si>
  <si>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</si>
  <si>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</si>
  <si>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</si>
  <si>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</si>
  <si>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</si>
  <si>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</si>
  <si>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</si>
  <si>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</si>
  <si>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</si>
  <si>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</si>
  <si>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</si>
  <si>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</si>
  <si>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</si>
  <si>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</si>
  <si>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</si>
  <si>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</si>
  <si>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</si>
  <si>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</si>
  <si>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</si>
  <si>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</si>
  <si>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</si>
  <si>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</si>
  <si>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</si>
  <si>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</si>
  <si>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</si>
  <si>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</si>
  <si>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</si>
  <si>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</si>
  <si>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</si>
  <si>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</si>
  <si>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</si>
  <si>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</si>
  <si>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</si>
  <si>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</si>
  <si>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</si>
  <si>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</si>
  <si>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</si>
  <si>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</si>
  <si>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</si>
  <si>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</si>
  <si>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</si>
  <si>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</si>
  <si>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</si>
  <si>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</si>
  <si>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</si>
  <si>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</si>
  <si>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</si>
  <si>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</si>
  <si>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</si>
  <si>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</si>
  <si>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</si>
  <si>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</si>
  <si>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</si>
  <si>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</si>
  <si>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</si>
  <si>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</si>
  <si>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</si>
  <si>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</si>
  <si>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</si>
  <si>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</si>
  <si>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</si>
  <si>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</si>
  <si>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</si>
  <si>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</si>
  <si>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</si>
  <si>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</si>
  <si>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</si>
  <si>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</si>
  <si>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</si>
  <si>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</si>
  <si>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</si>
  <si>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</si>
  <si>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</si>
  <si>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</si>
  <si>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</si>
  <si>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8.46</t>
  </si>
  <si>
    <t>▲ 5.11</t>
  </si>
  <si>
    <t>▲ 4.83</t>
  </si>
  <si>
    <t>原村水道事業会計</t>
  </si>
  <si>
    <t>原村下水道事業会計</t>
  </si>
  <si>
    <t>一般会計</t>
  </si>
  <si>
    <t>原村国民健康保険事業勘定特別会計</t>
  </si>
  <si>
    <t>原村国民健康保険直営診療施設勘定特別会計</t>
  </si>
  <si>
    <t>原村農業者労働災害共済事業特別会計</t>
  </si>
  <si>
    <t>原村後期高齢者医療特別会計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</si>
  <si>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</si>
  <si>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</si>
  <si>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</si>
  <si>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</si>
  <si>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</si>
  <si>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</si>
  <si>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</si>
  <si>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</si>
  <si>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諏訪広域連合（一般会計）</t>
    <rPh sb="0" eb="2">
      <t>スワ</t>
    </rPh>
    <rPh sb="2" eb="4">
      <t>コウイキ</t>
    </rPh>
    <rPh sb="4" eb="6">
      <t>レンゴウ</t>
    </rPh>
    <rPh sb="7" eb="9">
      <t>イッパン</t>
    </rPh>
    <rPh sb="9" eb="11">
      <t>カイケイ</t>
    </rPh>
    <phoneticPr fontId="2"/>
  </si>
  <si>
    <t>（救護施設八ヶ岳寮特別会計）</t>
    <rPh sb="1" eb="3">
      <t>キュウゴ</t>
    </rPh>
    <rPh sb="3" eb="5">
      <t>シセツ</t>
    </rPh>
    <rPh sb="5" eb="8">
      <t>ヤツガタケ</t>
    </rPh>
    <rPh sb="8" eb="9">
      <t>リョウ</t>
    </rPh>
    <rPh sb="9" eb="11">
      <t>トクベツ</t>
    </rPh>
    <rPh sb="11" eb="13">
      <t>カイケイ</t>
    </rPh>
    <phoneticPr fontId="2"/>
  </si>
  <si>
    <t>（介護保険特別会計）</t>
    <rPh sb="1" eb="3">
      <t>カイゴ</t>
    </rPh>
    <rPh sb="3" eb="5">
      <t>ホケン</t>
    </rPh>
    <rPh sb="5" eb="7">
      <t>トクベツ</t>
    </rPh>
    <rPh sb="7" eb="9">
      <t>カイケイ</t>
    </rPh>
    <phoneticPr fontId="2"/>
  </si>
  <si>
    <t>（諏訪広域消防特別会計）</t>
    <rPh sb="1" eb="3">
      <t>スワ</t>
    </rPh>
    <rPh sb="3" eb="5">
      <t>コウイキ</t>
    </rPh>
    <rPh sb="5" eb="7">
      <t>ショウボウ</t>
    </rPh>
    <rPh sb="7" eb="9">
      <t>トクベツ</t>
    </rPh>
    <rPh sb="9" eb="11">
      <t>カイケイ</t>
    </rPh>
    <phoneticPr fontId="2"/>
  </si>
  <si>
    <t>（ふるさと振興基金事業特別会計）</t>
    <rPh sb="5" eb="7">
      <t>シンコウ</t>
    </rPh>
    <rPh sb="7" eb="9">
      <t>キキン</t>
    </rPh>
    <rPh sb="9" eb="11">
      <t>ジギョウ</t>
    </rPh>
    <rPh sb="11" eb="13">
      <t>トクベツ</t>
    </rPh>
    <rPh sb="13" eb="15">
      <t>カイケイ</t>
    </rPh>
    <phoneticPr fontId="2"/>
  </si>
  <si>
    <t>諏訪南行政事務組合（一般会計）</t>
    <rPh sb="0" eb="2">
      <t>スワ</t>
    </rPh>
    <rPh sb="2" eb="3">
      <t>ミナミ</t>
    </rPh>
    <rPh sb="3" eb="5">
      <t>ギョウセイ</t>
    </rPh>
    <rPh sb="5" eb="7">
      <t>ジム</t>
    </rPh>
    <rPh sb="7" eb="9">
      <t>クミアイ</t>
    </rPh>
    <rPh sb="10" eb="12">
      <t>イッパン</t>
    </rPh>
    <rPh sb="12" eb="14">
      <t>カイケイ</t>
    </rPh>
    <phoneticPr fontId="2"/>
  </si>
  <si>
    <t>（ごみ処理事業特別会計）</t>
    <rPh sb="3" eb="5">
      <t>ショリ</t>
    </rPh>
    <rPh sb="5" eb="7">
      <t>ジギョウ</t>
    </rPh>
    <rPh sb="7" eb="9">
      <t>トクベツ</t>
    </rPh>
    <rPh sb="9" eb="11">
      <t>カイケイ</t>
    </rPh>
    <phoneticPr fontId="2"/>
  </si>
  <si>
    <t>諏訪中央病院組合（病院事業会計）</t>
    <rPh sb="0" eb="2">
      <t>スワ</t>
    </rPh>
    <rPh sb="2" eb="4">
      <t>チュウオウ</t>
    </rPh>
    <rPh sb="4" eb="6">
      <t>ビョウイン</t>
    </rPh>
    <rPh sb="6" eb="8">
      <t>クミアイ</t>
    </rPh>
    <rPh sb="9" eb="11">
      <t>ビョウイン</t>
    </rPh>
    <rPh sb="11" eb="13">
      <t>ジギョウ</t>
    </rPh>
    <rPh sb="13" eb="15">
      <t>カイケイ</t>
    </rPh>
    <phoneticPr fontId="2"/>
  </si>
  <si>
    <t>（介護老人保健施設特別会計）</t>
    <rPh sb="1" eb="3">
      <t>カイゴ</t>
    </rPh>
    <rPh sb="3" eb="5">
      <t>ロウジン</t>
    </rPh>
    <rPh sb="5" eb="7">
      <t>ホケン</t>
    </rPh>
    <rPh sb="7" eb="9">
      <t>シセツ</t>
    </rPh>
    <rPh sb="9" eb="11">
      <t>トクベツ</t>
    </rPh>
    <rPh sb="11" eb="13">
      <t>カイケイ</t>
    </rPh>
    <phoneticPr fontId="2"/>
  </si>
  <si>
    <t>（看護専門学校特別会計）</t>
    <rPh sb="1" eb="3">
      <t>カンゴ</t>
    </rPh>
    <rPh sb="3" eb="5">
      <t>センモン</t>
    </rPh>
    <rPh sb="5" eb="7">
      <t>ガッコウ</t>
    </rPh>
    <rPh sb="7" eb="9">
      <t>トクベツ</t>
    </rPh>
    <rPh sb="9" eb="11">
      <t>カイケイ</t>
    </rPh>
    <phoneticPr fontId="2"/>
  </si>
  <si>
    <t>（介護老人福祉施設特別会計）</t>
    <rPh sb="1" eb="3">
      <t>カイゴ</t>
    </rPh>
    <rPh sb="3" eb="5">
      <t>ロウジン</t>
    </rPh>
    <rPh sb="5" eb="7">
      <t>フクシ</t>
    </rPh>
    <rPh sb="7" eb="9">
      <t>シセツ</t>
    </rPh>
    <rPh sb="9" eb="11">
      <t>トクベツ</t>
    </rPh>
    <rPh sb="11" eb="13">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</si>
  <si>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</si>
  <si>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（後期高齢者医療特別会計）</t>
    <rPh sb="1" eb="3">
      <t>コウキ</t>
    </rPh>
    <rPh sb="3" eb="5">
      <t>コウレイ</t>
    </rPh>
    <rPh sb="5" eb="6">
      <t>シャ</t>
    </rPh>
    <rPh sb="6" eb="8">
      <t>イリョウ</t>
    </rPh>
    <rPh sb="8" eb="10">
      <t>トクベツ</t>
    </rPh>
    <rPh sb="10" eb="12">
      <t>カイケイ</t>
    </rPh>
    <phoneticPr fontId="2"/>
  </si>
  <si>
    <t>諏訪広域公立大学事務組合</t>
    <rPh sb="0" eb="2">
      <t>スワ</t>
    </rPh>
    <rPh sb="2" eb="4">
      <t>コウイキ</t>
    </rPh>
    <rPh sb="4" eb="6">
      <t>コウリツ</t>
    </rPh>
    <rPh sb="6" eb="8">
      <t>ダイガク</t>
    </rPh>
    <rPh sb="8" eb="10">
      <t>ジム</t>
    </rPh>
    <rPh sb="10" eb="12">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</si>
  <si>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</si>
  <si>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</si>
  <si>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南諏衛生施設組合</t>
    <rPh sb="0" eb="1">
      <t>ミナミ</t>
    </rPh>
    <rPh sb="1" eb="2">
      <t>シュ</t>
    </rPh>
    <rPh sb="2" eb="4">
      <t>エイセイ</t>
    </rPh>
    <rPh sb="4" eb="6">
      <t>シセツ</t>
    </rPh>
    <rPh sb="6" eb="8">
      <t>クミアイ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</si>
  <si>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</si>
  <si>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</si>
  <si>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</si>
  <si>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22原村振興公社</t>
    <rPh sb="2" eb="4">
      <t>ハラムラ</t>
    </rPh>
    <rPh sb="4" eb="6">
      <t>シンコウ</t>
    </rPh>
    <rPh sb="6" eb="8">
      <t>コウシャ</t>
    </rPh>
    <phoneticPr fontId="2"/>
  </si>
  <si>
    <t>庁舎建設基金</t>
    <rPh sb="0" eb="2">
      <t>チョウシャ</t>
    </rPh>
    <rPh sb="2" eb="4">
      <t>ケンセツ</t>
    </rPh>
    <rPh sb="4" eb="6">
      <t>キキン</t>
    </rPh>
    <phoneticPr fontId="5"/>
  </si>
  <si>
    <t>地域福祉基金</t>
    <rPh sb="0" eb="2">
      <t>チイキ</t>
    </rPh>
    <rPh sb="2" eb="4">
      <t>フクシ</t>
    </rPh>
    <rPh sb="4" eb="6">
      <t>キキン</t>
    </rPh>
    <phoneticPr fontId="5"/>
  </si>
  <si>
    <t>農業振興基金</t>
    <rPh sb="0" eb="2">
      <t>ノウギョウ</t>
    </rPh>
    <rPh sb="2" eb="4">
      <t>シンコウ</t>
    </rPh>
    <rPh sb="4" eb="6">
      <t>キキン</t>
    </rPh>
    <phoneticPr fontId="5"/>
  </si>
  <si>
    <t>社会福祉基金</t>
    <rPh sb="0" eb="2">
      <t>シャカイ</t>
    </rPh>
    <rPh sb="2" eb="4">
      <t>フクシ</t>
    </rPh>
    <rPh sb="4" eb="6">
      <t>キキン</t>
    </rPh>
    <phoneticPr fontId="5"/>
  </si>
  <si>
    <t>義務教育施設整備基金</t>
    <rPh sb="0" eb="2">
      <t>ギム</t>
    </rPh>
    <rPh sb="2" eb="4">
      <t>キョウイク</t>
    </rPh>
    <rPh sb="4" eb="6">
      <t>シセツ</t>
    </rPh>
    <rPh sb="6" eb="8">
      <t>セイビ</t>
    </rPh>
    <rPh sb="8" eb="10">
      <t>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</si>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</sst>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295B-4FEF-9352-DDA4B2D233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87736</c:v>
                </c:pt>
                <c:pt idx="1">
                  <c:v>66388</c:v>
                </c:pt>
                <c:pt idx="2">
                  <c:v>114918</c:v>
                </c:pt>
                <c:pt idx="3">
                  <c:v>55446</c:v>
                </c:pt>
                <c:pt idx="4">
                  <c:v>31357</c:v>
                </c:pt>
              </c:numCache>
            </c:numRef>
          </c:val>
          <c:smooth val="0"/>
          <c:extLst>
            <c:ext xmlns:c16="http://schemas.microsoft.com/office/drawing/2014/chart" uri="{C3380CC4-5D6E-409C-BE32-E72D297353CC}">
              <c16:uniqueId val="{00000001-295B-4FEF-9352-DDA4B2D233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10.75</c:v>
                </c:pt>
                <c:pt idx="1">
                  <c:v>7.43</c:v>
                </c:pt>
                <c:pt idx="2">
                  <c:v>7.87</c:v>
                </c:pt>
                <c:pt idx="3">
                  <c:v>11.15</c:v>
                </c:pt>
                <c:pt idx="4">
                  <c:v>13.6</c:v>
                </c:pt>
              </c:numCache>
            </c:numRef>
          </c:val>
          <c:extLst>
            <c:ext xmlns:c16="http://schemas.microsoft.com/office/drawing/2014/chart" uri="{C3380CC4-5D6E-409C-BE32-E72D297353CC}">
              <c16:uniqueId val="{00000000-33E7-45B1-95C1-0FB47A2411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35.25</c:v>
                </c:pt>
                <c:pt idx="1">
                  <c:v>33.5</c:v>
                </c:pt>
                <c:pt idx="2">
                  <c:v>27.5</c:v>
                </c:pt>
                <c:pt idx="3">
                  <c:v>36.03</c:v>
                </c:pt>
                <c:pt idx="4">
                  <c:v>34.25</c:v>
                </c:pt>
              </c:numCache>
            </c:numRef>
          </c:val>
          <c:extLst>
            <c:ext xmlns:c16="http://schemas.microsoft.com/office/drawing/2014/chart" uri="{C3380CC4-5D6E-409C-BE32-E72D297353CC}">
              <c16:uniqueId val="{00000001-33E7-45B1-95C1-0FB47A2411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-8.4600000000000009</c:v>
                </c:pt>
                <c:pt idx="1">
                  <c:v>-5.1100000000000003</c:v>
                </c:pt>
                <c:pt idx="2">
                  <c:v>-4.83</c:v>
                </c:pt>
                <c:pt idx="3">
                  <c:v>11.77</c:v>
                </c:pt>
                <c:pt idx="4">
                  <c:v>3.14</c:v>
                </c:pt>
              </c:numCache>
            </c:numRef>
          </c:val>
          <c:smooth val="0"/>
          <c:extLst>
            <c:ext xmlns:c16="http://schemas.microsoft.com/office/drawing/2014/chart" uri="{C3380CC4-5D6E-409C-BE32-E72D297353CC}">
              <c16:uniqueId val="{00000002-33E7-45B1-95C1-0FB47A2411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0.24</c:v>
                </c:pt>
                <c:pt idx="2">
                  <c:v>#N/A</c:v>
                </c:pt>
                <c:pt idx="3">
                  <c:v>0.14000000000000001</c:v>
                </c:pt>
                <c:pt idx="4">
                  <c:v>0</c:v>
                </c:pt>
                <c:pt idx="5">
                  <c:v>0</c:v>
                </c:pt>
                <c:pt idx="6">
                  <c:v>0</c:v>
                </c:pt>
                <c:pt idx="7">
                  <c:v>0</c:v>
                </c:pt>
                <c:pt idx="8">
                  <c:v>0</c:v>
                </c:pt>
                <c:pt idx="9">
                  <c:v>0</c:v>
                </c:pt>
              </c:numCache>
            </c:numRef>
          </c:val>
          <c:extLst>
            <c:ext xmlns:c16="http://schemas.microsoft.com/office/drawing/2014/chart" uri="{C3380CC4-5D6E-409C-BE32-E72D297353CC}">
              <c16:uniqueId val="{00000000-25BE-4836-AB89-429C8CF467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BE-4836-AB89-429C8CF467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5BE-4836-AB89-429C8CF46730}"/>
            </c:ext>
          </c:extLst>
        </c:ser>
        <c:ser>
          <c:idx val="3"/>
          <c:order val="3"/>
          <c:tx>
            <c:strRef>
              <c:f>データシート!$A$30</c:f>
              <c:strCache>
                <c:ptCount val="1"/>
                <c:pt idx="0">
                  <c:v>原村後期高齢者医療特別会計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0.06</c:v>
                </c:pt>
                <c:pt idx="8">
                  <c:v>#N/A</c:v>
                </c:pt>
                <c:pt idx="9">
                  <c:v>0</c:v>
                </c:pt>
              </c:numCache>
            </c:numRef>
          </c:val>
          <c:extLst>
            <c:ext xmlns:c16="http://schemas.microsoft.com/office/drawing/2014/chart" uri="{C3380CC4-5D6E-409C-BE32-E72D297353CC}">
              <c16:uniqueId val="{00000003-25BE-4836-AB89-429C8CF46730}"/>
            </c:ext>
          </c:extLst>
        </c:ser>
        <c:ser>
          <c:idx val="4"/>
          <c:order val="4"/>
          <c:tx>
            <c:strRef>
              <c:f>データシート!$A$31</c:f>
              <c:strCache>
                <c:ptCount val="1"/>
                <c:pt idx="0">
                  <c:v>原村農業者労働災害共済事業特別会計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7.0000000000000007E-2</c:v>
                </c:pt>
                <c:pt idx="4">
                  <c:v>#N/A</c:v>
                </c:pt>
                <c:pt idx="5">
                  <c:v>0.08</c:v>
                </c:pt>
                <c:pt idx="6">
                  <c:v>#N/A</c:v>
                </c:pt>
                <c:pt idx="7">
                  <c:v>0.06</c:v>
                </c:pt>
                <c:pt idx="8">
                  <c:v>#N/A</c:v>
                </c:pt>
                <c:pt idx="9">
                  <c:v>7.0000000000000007E-2</c:v>
                </c:pt>
              </c:numCache>
            </c:numRef>
          </c:val>
          <c:extLst>
            <c:ext xmlns:c16="http://schemas.microsoft.com/office/drawing/2014/chart" uri="{C3380CC4-5D6E-409C-BE32-E72D297353CC}">
              <c16:uniqueId val="{00000004-25BE-4836-AB89-429C8CF46730}"/>
            </c:ext>
          </c:extLst>
        </c:ser>
        <c:ser>
          <c:idx val="5"/>
          <c:order val="5"/>
          <c:tx>
            <c:strRef>
              <c:f>データシート!$A$32</c:f>
              <c:strCache>
                <c:ptCount val="1"/>
                <c:pt idx="0">
                  <c:v>原村国民健康保険直営診療施設勘定特別会計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2.4700000000000002</c:v>
                </c:pt>
                <c:pt idx="2">
                  <c:v>#N/A</c:v>
                </c:pt>
                <c:pt idx="3">
                  <c:v>2.36</c:v>
                </c:pt>
                <c:pt idx="4">
                  <c:v>#N/A</c:v>
                </c:pt>
                <c:pt idx="5">
                  <c:v>2.11</c:v>
                </c:pt>
                <c:pt idx="6">
                  <c:v>#N/A</c:v>
                </c:pt>
                <c:pt idx="7">
                  <c:v>1.34</c:v>
                </c:pt>
                <c:pt idx="8">
                  <c:v>#N/A</c:v>
                </c:pt>
                <c:pt idx="9">
                  <c:v>1.24</c:v>
                </c:pt>
              </c:numCache>
            </c:numRef>
          </c:val>
          <c:extLst>
            <c:ext xmlns:c16="http://schemas.microsoft.com/office/drawing/2014/chart" uri="{C3380CC4-5D6E-409C-BE32-E72D297353CC}">
              <c16:uniqueId val="{00000005-25BE-4836-AB89-429C8CF46730}"/>
            </c:ext>
          </c:extLst>
        </c:ser>
        <c:ser>
          <c:idx val="6"/>
          <c:order val="6"/>
          <c:tx>
            <c:strRef>
              <c:f>データシート!$A$33</c:f>
              <c:strCache>
                <c:ptCount val="1"/>
                <c:pt idx="0">
                  <c:v>原村国民健康保険事業勘定特別会計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4.74</c:v>
                </c:pt>
                <c:pt idx="2">
                  <c:v>#N/A</c:v>
                </c:pt>
                <c:pt idx="3">
                  <c:v>3.66</c:v>
                </c:pt>
                <c:pt idx="4">
                  <c:v>#N/A</c:v>
                </c:pt>
                <c:pt idx="5">
                  <c:v>3.49</c:v>
                </c:pt>
                <c:pt idx="6">
                  <c:v>#N/A</c:v>
                </c:pt>
                <c:pt idx="7">
                  <c:v>3.23</c:v>
                </c:pt>
                <c:pt idx="8">
                  <c:v>#N/A</c:v>
                </c:pt>
                <c:pt idx="9">
                  <c:v>3.14</c:v>
                </c:pt>
              </c:numCache>
            </c:numRef>
          </c:val>
          <c:extLst>
            <c:ext xmlns:c16="http://schemas.microsoft.com/office/drawing/2014/chart" uri="{C3380CC4-5D6E-409C-BE32-E72D297353CC}">
              <c16:uniqueId val="{00000006-25BE-4836-AB89-429C8CF4673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10.44</c:v>
                </c:pt>
                <c:pt idx="2">
                  <c:v>#N/A</c:v>
                </c:pt>
                <c:pt idx="3">
                  <c:v>7.21</c:v>
                </c:pt>
                <c:pt idx="4">
                  <c:v>#N/A</c:v>
                </c:pt>
                <c:pt idx="5">
                  <c:v>7.78</c:v>
                </c:pt>
                <c:pt idx="6">
                  <c:v>#N/A</c:v>
                </c:pt>
                <c:pt idx="7">
                  <c:v>11.08</c:v>
                </c:pt>
                <c:pt idx="8">
                  <c:v>#N/A</c:v>
                </c:pt>
                <c:pt idx="9">
                  <c:v>13.52</c:v>
                </c:pt>
              </c:numCache>
            </c:numRef>
          </c:val>
          <c:extLst>
            <c:ext xmlns:c16="http://schemas.microsoft.com/office/drawing/2014/chart" uri="{C3380CC4-5D6E-409C-BE32-E72D297353CC}">
              <c16:uniqueId val="{00000007-25BE-4836-AB89-429C8CF46730}"/>
            </c:ext>
          </c:extLst>
        </c:ser>
        <c:ser>
          <c:idx val="8"/>
          <c:order val="8"/>
          <c:tx>
            <c:strRef>
              <c:f>データシート!$A$35</c:f>
              <c:strCache>
                <c:ptCount val="1"/>
                <c:pt idx="0">
                  <c:v>原村下水道事業会計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9.42</c:v>
                </c:pt>
                <c:pt idx="2">
                  <c:v>#N/A</c:v>
                </c:pt>
                <c:pt idx="3">
                  <c:v>11.26</c:v>
                </c:pt>
                <c:pt idx="4">
                  <c:v>#N/A</c:v>
                </c:pt>
                <c:pt idx="5">
                  <c:v>13.86</c:v>
                </c:pt>
                <c:pt idx="6">
                  <c:v>#N/A</c:v>
                </c:pt>
                <c:pt idx="7">
                  <c:v>17.420000000000002</c:v>
                </c:pt>
                <c:pt idx="8">
                  <c:v>#N/A</c:v>
                </c:pt>
                <c:pt idx="9">
                  <c:v>19.96</c:v>
                </c:pt>
              </c:numCache>
            </c:numRef>
          </c:val>
          <c:extLst>
            <c:ext xmlns:c16="http://schemas.microsoft.com/office/drawing/2014/chart" uri="{C3380CC4-5D6E-409C-BE32-E72D297353CC}">
              <c16:uniqueId val="{00000008-25BE-4836-AB89-429C8CF46730}"/>
            </c:ext>
          </c:extLst>
        </c:ser>
        <c:ser>
          <c:idx val="9"/>
          <c:order val="9"/>
          <c:tx>
            <c:strRef>
              <c:f>データシート!$A$36</c:f>
              <c:strCache>
                <c:ptCount val="1"/>
                <c:pt idx="0">
                  <c:v>原村水道事業会計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35.72</c:v>
                </c:pt>
                <c:pt idx="2">
                  <c:v>#N/A</c:v>
                </c:pt>
                <c:pt idx="3">
                  <c:v>36.89</c:v>
                </c:pt>
                <c:pt idx="4">
                  <c:v>#N/A</c:v>
                </c:pt>
                <c:pt idx="5">
                  <c:v>36.76</c:v>
                </c:pt>
                <c:pt idx="6">
                  <c:v>#N/A</c:v>
                </c:pt>
                <c:pt idx="7">
                  <c:v>37.340000000000003</c:v>
                </c:pt>
                <c:pt idx="8">
                  <c:v>#N/A</c:v>
                </c:pt>
                <c:pt idx="9">
                  <c:v>36.049999999999997</c:v>
                </c:pt>
              </c:numCache>
            </c:numRef>
          </c:val>
          <c:extLst>
            <c:ext xmlns:c16="http://schemas.microsoft.com/office/drawing/2014/chart" uri="{C3380CC4-5D6E-409C-BE32-E72D297353CC}">
              <c16:uniqueId val="{00000009-25BE-4836-AB89-429C8CF467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384</c:v>
                </c:pt>
                <c:pt idx="5">
                  <c:v>376</c:v>
                </c:pt>
                <c:pt idx="8">
                  <c:v>355</c:v>
                </c:pt>
                <c:pt idx="11">
                  <c:v>335</c:v>
                </c:pt>
                <c:pt idx="14">
                  <c:v>314</c:v>
                </c:pt>
              </c:numCache>
            </c:numRef>
          </c:val>
          <c:extLst>
            <c:ext xmlns:c16="http://schemas.microsoft.com/office/drawing/2014/chart" uri="{C3380CC4-5D6E-409C-BE32-E72D297353CC}">
              <c16:uniqueId val="{00000000-5D1F-416F-A6AA-4FF87AD3ED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1F-416F-A6AA-4FF87AD3ED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D1F-416F-A6AA-4FF87AD3ED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28</c:v>
                </c:pt>
                <c:pt idx="3">
                  <c:v>37</c:v>
                </c:pt>
                <c:pt idx="6">
                  <c:v>42</c:v>
                </c:pt>
                <c:pt idx="9">
                  <c:v>47</c:v>
                </c:pt>
                <c:pt idx="12">
                  <c:v>53</c:v>
                </c:pt>
              </c:numCache>
            </c:numRef>
          </c:val>
          <c:extLst>
            <c:ext xmlns:c16="http://schemas.microsoft.com/office/drawing/2014/chart" uri="{C3380CC4-5D6E-409C-BE32-E72D297353CC}">
              <c16:uniqueId val="{00000003-5D1F-416F-A6AA-4FF87AD3ED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194</c:v>
                </c:pt>
                <c:pt idx="3">
                  <c:v>185</c:v>
                </c:pt>
                <c:pt idx="6">
                  <c:v>165</c:v>
                </c:pt>
                <c:pt idx="9">
                  <c:v>137</c:v>
                </c:pt>
                <c:pt idx="12">
                  <c:v>120</c:v>
                </c:pt>
              </c:numCache>
            </c:numRef>
          </c:val>
          <c:extLst>
            <c:ext xmlns:c16="http://schemas.microsoft.com/office/drawing/2014/chart" uri="{C3380CC4-5D6E-409C-BE32-E72D297353CC}">
              <c16:uniqueId val="{00000004-5D1F-416F-A6AA-4FF87AD3ED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1F-416F-A6AA-4FF87AD3ED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1F-416F-A6AA-4FF87AD3ED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276</c:v>
                </c:pt>
                <c:pt idx="3">
                  <c:v>290</c:v>
                </c:pt>
                <c:pt idx="6">
                  <c:v>296</c:v>
                </c:pt>
                <c:pt idx="9">
                  <c:v>306</c:v>
                </c:pt>
                <c:pt idx="12">
                  <c:v>313</c:v>
                </c:pt>
              </c:numCache>
            </c:numRef>
          </c:val>
          <c:extLst>
            <c:ext xmlns:c16="http://schemas.microsoft.com/office/drawing/2014/chart" uri="{C3380CC4-5D6E-409C-BE32-E72D297353CC}">
              <c16:uniqueId val="{00000007-5D1F-416F-A6AA-4FF87AD3ED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114</c:v>
                </c:pt>
                <c:pt idx="2">
                  <c:v>#N/A</c:v>
                </c:pt>
                <c:pt idx="3">
                  <c:v>#N/A</c:v>
                </c:pt>
                <c:pt idx="4">
                  <c:v>136</c:v>
                </c:pt>
                <c:pt idx="5">
                  <c:v>#N/A</c:v>
                </c:pt>
                <c:pt idx="6">
                  <c:v>#N/A</c:v>
                </c:pt>
                <c:pt idx="7">
                  <c:v>148</c:v>
                </c:pt>
                <c:pt idx="8">
                  <c:v>#N/A</c:v>
                </c:pt>
                <c:pt idx="9">
                  <c:v>#N/A</c:v>
                </c:pt>
                <c:pt idx="10">
                  <c:v>155</c:v>
                </c:pt>
                <c:pt idx="11">
                  <c:v>#N/A</c:v>
                </c:pt>
                <c:pt idx="12">
                  <c:v>#N/A</c:v>
                </c:pt>
                <c:pt idx="13">
                  <c:v>172</c:v>
                </c:pt>
                <c:pt idx="14">
                  <c:v>#N/A</c:v>
                </c:pt>
              </c:numCache>
            </c:numRef>
          </c:val>
          <c:smooth val="0"/>
          <c:extLst>
            <c:ext xmlns:c16="http://schemas.microsoft.com/office/drawing/2014/chart" uri="{C3380CC4-5D6E-409C-BE32-E72D297353CC}">
              <c16:uniqueId val="{00000008-5D1F-416F-A6AA-4FF87AD3ED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3305</c:v>
                </c:pt>
                <c:pt idx="5">
                  <c:v>3147</c:v>
                </c:pt>
                <c:pt idx="8">
                  <c:v>3025</c:v>
                </c:pt>
                <c:pt idx="11">
                  <c:v>3051</c:v>
                </c:pt>
                <c:pt idx="14">
                  <c:v>3066</c:v>
                </c:pt>
              </c:numCache>
            </c:numRef>
          </c:val>
          <c:extLst>
            <c:ext xmlns:c16="http://schemas.microsoft.com/office/drawing/2014/chart" uri="{C3380CC4-5D6E-409C-BE32-E72D297353CC}">
              <c16:uniqueId val="{00000000-5BDD-4B2D-9D38-E046154409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BDD-4B2D-9D38-E046154409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3156</c:v>
                </c:pt>
                <c:pt idx="5">
                  <c:v>3140</c:v>
                </c:pt>
                <c:pt idx="8">
                  <c:v>2554</c:v>
                </c:pt>
                <c:pt idx="11">
                  <c:v>2642</c:v>
                </c:pt>
                <c:pt idx="14">
                  <c:v>2629</c:v>
                </c:pt>
              </c:numCache>
            </c:numRef>
          </c:val>
          <c:extLst>
            <c:ext xmlns:c16="http://schemas.microsoft.com/office/drawing/2014/chart" uri="{C3380CC4-5D6E-409C-BE32-E72D297353CC}">
              <c16:uniqueId val="{00000002-5BDD-4B2D-9D38-E046154409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DD-4B2D-9D38-E046154409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DD-4B2D-9D38-E046154409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DD-4B2D-9D38-E046154409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344</c:v>
                </c:pt>
                <c:pt idx="3">
                  <c:v>318</c:v>
                </c:pt>
                <c:pt idx="6">
                  <c:v>309</c:v>
                </c:pt>
                <c:pt idx="9">
                  <c:v>379</c:v>
                </c:pt>
                <c:pt idx="12">
                  <c:v>399</c:v>
                </c:pt>
              </c:numCache>
            </c:numRef>
          </c:val>
          <c:extLst>
            <c:ext xmlns:c16="http://schemas.microsoft.com/office/drawing/2014/chart" uri="{C3380CC4-5D6E-409C-BE32-E72D297353CC}">
              <c16:uniqueId val="{00000006-5BDD-4B2D-9D38-E046154409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740</c:v>
                </c:pt>
                <c:pt idx="3">
                  <c:v>593</c:v>
                </c:pt>
                <c:pt idx="6">
                  <c:v>259</c:v>
                </c:pt>
                <c:pt idx="9">
                  <c:v>826</c:v>
                </c:pt>
                <c:pt idx="12">
                  <c:v>604</c:v>
                </c:pt>
              </c:numCache>
            </c:numRef>
          </c:val>
          <c:extLst>
            <c:ext xmlns:c16="http://schemas.microsoft.com/office/drawing/2014/chart" uri="{C3380CC4-5D6E-409C-BE32-E72D297353CC}">
              <c16:uniqueId val="{00000007-5BDD-4B2D-9D38-E046154409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792</c:v>
                </c:pt>
                <c:pt idx="3">
                  <c:v>651</c:v>
                </c:pt>
                <c:pt idx="6">
                  <c:v>536</c:v>
                </c:pt>
                <c:pt idx="9">
                  <c:v>446</c:v>
                </c:pt>
                <c:pt idx="12">
                  <c:v>355</c:v>
                </c:pt>
              </c:numCache>
            </c:numRef>
          </c:val>
          <c:extLst>
            <c:ext xmlns:c16="http://schemas.microsoft.com/office/drawing/2014/chart" uri="{C3380CC4-5D6E-409C-BE32-E72D297353CC}">
              <c16:uniqueId val="{00000008-5BDD-4B2D-9D38-E046154409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BDD-4B2D-9D38-E046154409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1950</c:v>
                </c:pt>
                <c:pt idx="3">
                  <c:v>1902</c:v>
                </c:pt>
                <c:pt idx="6">
                  <c:v>1898</c:v>
                </c:pt>
                <c:pt idx="9">
                  <c:v>1886</c:v>
                </c:pt>
                <c:pt idx="12">
                  <c:v>1787</c:v>
                </c:pt>
              </c:numCache>
            </c:numRef>
          </c:val>
          <c:extLst>
            <c:ext xmlns:c16="http://schemas.microsoft.com/office/drawing/2014/chart" uri="{C3380CC4-5D6E-409C-BE32-E72D297353CC}">
              <c16:uniqueId val="{0000000A-5BDD-4B2D-9D38-E0461544096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BDD-4B2D-9D38-E0461544096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752</c:v>
                </c:pt>
                <c:pt idx="1">
                  <c:v>984</c:v>
                </c:pt>
                <c:pt idx="2">
                  <c:v>987</c:v>
                </c:pt>
              </c:numCache>
            </c:numRef>
          </c:val>
          <c:extLst>
            <c:ext xmlns:c16="http://schemas.microsoft.com/office/drawing/2014/chart" uri="{C3380CC4-5D6E-409C-BE32-E72D297353CC}">
              <c16:uniqueId val="{00000000-BBB7-4F9D-AAA4-F44D12DAE6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336</c:v>
                </c:pt>
                <c:pt idx="1">
                  <c:v>237</c:v>
                </c:pt>
                <c:pt idx="2">
                  <c:v>237</c:v>
                </c:pt>
              </c:numCache>
            </c:numRef>
          </c:val>
          <c:extLst>
            <c:ext xmlns:c16="http://schemas.microsoft.com/office/drawing/2014/chart" uri="{C3380CC4-5D6E-409C-BE32-E72D297353CC}">
              <c16:uniqueId val="{00000001-BBB7-4F9D-AAA4-F44D12DAE6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994</c:v>
                </c:pt>
                <c:pt idx="1">
                  <c:v>937</c:v>
                </c:pt>
                <c:pt idx="2">
                  <c:v>921</c:v>
                </c:pt>
              </c:numCache>
            </c:numRef>
          </c:val>
          <c:extLst>
            <c:ext xmlns:c16="http://schemas.microsoft.com/office/drawing/2014/chart" uri="{C3380CC4-5D6E-409C-BE32-E72D297353CC}">
              <c16:uniqueId val="{00000002-BBB7-4F9D-AAA4-F44D12DAE6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償還期間を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年に設定しているため、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償還が始まると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単年度の償還額は大きくな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増加した原因は、起債の償還が始まったた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公営企業会計の下水道債は、多額の借入予定はないため、元利償還金は減少する見込みである。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施設の老朽化から更新時期が近づいており、新たな起債が必要になることが予想される。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今後は、将来への負担を増やさないよう計画的な事業実施を図る。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満期一括償還地方債はなし。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充当可能財源の充当可能基金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年度から減少していたが、Ｒ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年度は増加した。Ｒ２年度においては、若干減少した。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微増し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、将来負担額との差は大きく将来負担比率は、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公営企業債等繰入見込は減少している。今後も、公営企業の健全経営を促し繰入金を抑制するとともに、起債と基金をバランスよく使うことにより将来への負担を増やさないよう努める。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Ｒ２年度末の基金残高は、約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これは、特目基金の中でも積立と取り崩しがあるが、主な要因は、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農業振興事業の財源として農業振興基金から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千円を取り崩した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基金繰り入れに頼らないよう事務事業を見直し、歳入と歳出のバランスが取れた運営を行うとともに、今後の見込まれる施設等の維持補修費に備えて計画的な基金の積み立てに取り組む。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庁舎建設基金：役場庁舎増改築の財源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（令和２年度で廃止）</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農業振興基金：原村農業振興事業費の財源</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地域福祉基金：地域福祉の向上又は社会福祉施設の管理の経費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義務教育施設整備基金：小中学校施設整備の財源（令和２年度で廃止）</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社会福祉基金：社会福祉の増進又は社会福祉施設整備の経費</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：農業振興事業、農地流動化促進事業の財源としてと取り崩したたため、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15,306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：社会福祉協議会事業、高齢者等の生活支援事業の財源として取り崩したため、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14,758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保健休養地管理事業基金：八ヶ岳自然文化園事業の財源として取り崩したため、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：ふるさと寄付金を積立てたため、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新型コロナ特別経営対策利子補給事業基金：新型コロナウイルス利子補給事業の財源として積立てたため、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各基金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預金利息等の積立による増加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庁舎建設基金と義務教育施設整備基金を廃止して、新たに公共施設等を整備するための基金を設立し、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公共施設等総合管理計画及び個別施設計画に基づく財源確保のため、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毎年定額を積み立てていく。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令和２年度末の基金残高は、約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億円となっており、前年度とほぼ同額となっている。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令和２年度の取り崩しは、なし。わずかではあるが増額となった要因は、基金利子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千円を積立てた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事務事業の見直しを行い徹底した経費削減に取り組み、歳入と歳出のバランスが取れるよう抑制を図り、基金の繰入に頼らない健全な財政運営に努める。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今後、老朽した施設等の維持補修の増加が見込まれる。公共施設等総合管理計画及び個別施設計画に基づく財源確保が必要になる見込み。</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令和２年度末の基金残高は、約２億円となっており、前年度と同額となっている。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令和２年度の取り崩しは、なし。基金利子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償還期間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年を基本に借入れており、償還額の大きな増減はない見込みである。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基金利息の積立てによる増加があるが、経済事情の変動等により財源不足になる場合や償還額が他の年度と比べて多額になる場合に備え、必要に応じて取り崩して償還に充てる。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8,036
7,897
43.26
5,642,681
5,237,342
391,911
2,881,399
1,787,085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年の基準財政収入額、需要額はともに若干の増加があったが、財政力指数は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と比べて変動はなかった。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類似団体の平均値と比較すると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ポイント上回ったが、全国平均と比べると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年度は新型コロナウイルス感染症の影響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を受け、村税は減少した。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もしばらくはコロナウイルス感染症の影響は続くことが予想される。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施設改修等建設事業が続くが、計画的な事業実施により平準化を図る。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52211</xdr:rowOff>
    </xdr:to>
    <xdr:cxnSp macro="">
      <xdr:nvCxnSpPr>
        <xdr:cNvPr id="68" name="直線コネクタ 67"/>
        <xdr:cNvCxnSpPr/>
      </xdr:nvCxnSpPr>
      <xdr:spPr>
        <a:xfrm>
          <a:off x="4114800" y="725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65617</xdr:rowOff>
    </xdr:to>
    <xdr:cxnSp macro="">
      <xdr:nvCxnSpPr>
        <xdr:cNvPr id="71" name="直線コネクタ 70"/>
        <xdr:cNvCxnSpPr/>
      </xdr:nvCxnSpPr>
      <xdr:spPr>
        <a:xfrm flipV="1">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79022</xdr:rowOff>
    </xdr:to>
    <xdr:cxnSp macro="">
      <xdr:nvCxnSpPr>
        <xdr:cNvPr id="74" name="直線コネクタ 73"/>
        <xdr:cNvCxnSpPr/>
      </xdr:nvCxnSpPr>
      <xdr:spPr>
        <a:xfrm flipV="1">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92428</xdr:rowOff>
    </xdr:to>
    <xdr:cxnSp macro="">
      <xdr:nvCxnSpPr>
        <xdr:cNvPr id="77" name="直線コネクタ 76"/>
        <xdr:cNvCxnSpPr/>
      </xdr:nvCxnSpPr>
      <xdr:spPr>
        <a:xfrm flipV="1">
          <a:off x="1447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7" name="楕円 86"/>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17938</xdr:rowOff>
    </xdr:from>
    <xdr:ext cx="762000" cy="259045"/>
    <xdr:sp macro="" textlink="">
      <xdr:nvSpPr>
        <xdr:cNvPr id="88"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89" name="楕円 88"/>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0" name="テキスト ボックス 89"/>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1" name="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3" name="楕円 92"/>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4" name="テキスト ボックス 93"/>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5" name="楕円 94"/>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6" name="テキスト ボックス 95"/>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扶助費は前年度と同様、公債費は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％の増加であったが、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を下回った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令和２年度の扶助費は減少しているが、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高齢者福祉や子育て支援などを抑制することは難しいので、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これからも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増加が見込まれ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今後は、事務事業の見直し、優先度の低い事務事業について廃止・縮小進めて、経常経費の削減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を図る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63</xdr:row>
      <xdr:rowOff>12954</xdr:rowOff>
    </xdr:to>
    <xdr:cxnSp macro="">
      <xdr:nvCxnSpPr>
        <xdr:cNvPr id="129" name="直線コネクタ 128"/>
        <xdr:cNvCxnSpPr/>
      </xdr:nvCxnSpPr>
      <xdr:spPr>
        <a:xfrm flipV="1">
          <a:off x="4114800" y="108046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131318</xdr:rowOff>
    </xdr:from>
    <xdr:to>
      <xdr:col>19</xdr:col>
      <xdr:colOff>133350</xdr:colOff>
      <xdr:row>63</xdr:row>
      <xdr:rowOff>12954</xdr:rowOff>
    </xdr:to>
    <xdr:cxnSp macro="">
      <xdr:nvCxnSpPr>
        <xdr:cNvPr id="132" name="直線コネクタ 131"/>
        <xdr:cNvCxnSpPr/>
      </xdr:nvCxnSpPr>
      <xdr:spPr>
        <a:xfrm>
          <a:off x="3225800" y="1076121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107188</xdr:rowOff>
    </xdr:from>
    <xdr:to>
      <xdr:col>15</xdr:col>
      <xdr:colOff>82550</xdr:colOff>
      <xdr:row>62</xdr:row>
      <xdr:rowOff>131318</xdr:rowOff>
    </xdr:to>
    <xdr:cxnSp macro="">
      <xdr:nvCxnSpPr>
        <xdr:cNvPr id="135" name="直線コネクタ 134"/>
        <xdr:cNvCxnSpPr/>
      </xdr:nvCxnSpPr>
      <xdr:spPr>
        <a:xfrm>
          <a:off x="2336800" y="107370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7" name="テキスト ボックス 136"/>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15494</xdr:rowOff>
    </xdr:from>
    <xdr:to>
      <xdr:col>11</xdr:col>
      <xdr:colOff>31750</xdr:colOff>
      <xdr:row>62</xdr:row>
      <xdr:rowOff>107188</xdr:rowOff>
    </xdr:to>
    <xdr:cxnSp macro="">
      <xdr:nvCxnSpPr>
        <xdr:cNvPr id="138" name="直線コネクタ 137"/>
        <xdr:cNvCxnSpPr/>
      </xdr:nvCxnSpPr>
      <xdr:spPr>
        <a:xfrm>
          <a:off x="1447800" y="1064539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48" name="楕円 147"/>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140479</xdr:rowOff>
    </xdr:from>
    <xdr:ext cx="762000" cy="259045"/>
    <xdr:sp macro="" textlink="">
      <xdr:nvSpPr>
        <xdr:cNvPr id="149" name="財政構造の弾力性該当値テキスト"/>
        <xdr:cNvSpPr txBox="1"/>
      </xdr:nvSpPr>
      <xdr:spPr>
        <a:xfrm>
          <a:off x="50419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133604</xdr:rowOff>
    </xdr:from>
    <xdr:to>
      <xdr:col>19</xdr:col>
      <xdr:colOff>184150</xdr:colOff>
      <xdr:row>63</xdr:row>
      <xdr:rowOff>63754</xdr:rowOff>
    </xdr:to>
    <xdr:sp macro="" textlink="">
      <xdr:nvSpPr>
        <xdr:cNvPr id="150" name="楕円 149"/>
        <xdr:cNvSpPr/>
      </xdr:nvSpPr>
      <xdr:spPr>
        <a:xfrm>
          <a:off x="4064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73931</xdr:rowOff>
    </xdr:from>
    <xdr:ext cx="736600" cy="259045"/>
    <xdr:sp macro="" textlink="">
      <xdr:nvSpPr>
        <xdr:cNvPr id="151" name="テキスト ボックス 150"/>
        <xdr:cNvSpPr txBox="1"/>
      </xdr:nvSpPr>
      <xdr:spPr>
        <a:xfrm>
          <a:off x="3733800" y="1053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80518</xdr:rowOff>
    </xdr:from>
    <xdr:to>
      <xdr:col>15</xdr:col>
      <xdr:colOff>133350</xdr:colOff>
      <xdr:row>63</xdr:row>
      <xdr:rowOff>10668</xdr:rowOff>
    </xdr:to>
    <xdr:sp macro="" textlink="">
      <xdr:nvSpPr>
        <xdr:cNvPr id="152" name="楕円 151"/>
        <xdr:cNvSpPr/>
      </xdr:nvSpPr>
      <xdr:spPr>
        <a:xfrm>
          <a:off x="3175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20845</xdr:rowOff>
    </xdr:from>
    <xdr:ext cx="762000" cy="259045"/>
    <xdr:sp macro="" textlink="">
      <xdr:nvSpPr>
        <xdr:cNvPr id="153" name="テキスト ボックス 152"/>
        <xdr:cNvSpPr txBox="1"/>
      </xdr:nvSpPr>
      <xdr:spPr>
        <a:xfrm>
          <a:off x="2844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56388</xdr:rowOff>
    </xdr:from>
    <xdr:to>
      <xdr:col>11</xdr:col>
      <xdr:colOff>82550</xdr:colOff>
      <xdr:row>62</xdr:row>
      <xdr:rowOff>157988</xdr:rowOff>
    </xdr:to>
    <xdr:sp macro="" textlink="">
      <xdr:nvSpPr>
        <xdr:cNvPr id="154" name="楕円 153"/>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55" name="テキスト ボックス 154"/>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56" name="楕円 155"/>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76471</xdr:rowOff>
    </xdr:from>
    <xdr:ext cx="762000" cy="259045"/>
    <xdr:sp macro="" textlink="">
      <xdr:nvSpPr>
        <xdr:cNvPr id="157" name="テキスト ボックス 156"/>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し、物件費は、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123,914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人件費の増加と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の主な原因としては、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会計年度任用職員人件費の計上が物件費から人件費に変更になったことが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類似団体の平均よりは低いため、良好であると考えられるが、長野県平均と比べると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38,555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。人件費の抑制は難しいが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物件費の見直しとあわせて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効率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コスト削減に努める。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138629</xdr:rowOff>
    </xdr:from>
    <xdr:to>
      <xdr:col>23</xdr:col>
      <xdr:colOff>133350</xdr:colOff>
      <xdr:row>80</xdr:row>
      <xdr:rowOff>158903</xdr:rowOff>
    </xdr:to>
    <xdr:cxnSp macro="">
      <xdr:nvCxnSpPr>
        <xdr:cNvPr id="190" name="直線コネクタ 189"/>
        <xdr:cNvCxnSpPr/>
      </xdr:nvCxnSpPr>
      <xdr:spPr>
        <a:xfrm>
          <a:off x="4114800" y="13854629"/>
          <a:ext cx="838200" cy="2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116092</xdr:rowOff>
    </xdr:from>
    <xdr:to>
      <xdr:col>19</xdr:col>
      <xdr:colOff>133350</xdr:colOff>
      <xdr:row>80</xdr:row>
      <xdr:rowOff>138629</xdr:rowOff>
    </xdr:to>
    <xdr:cxnSp macro="">
      <xdr:nvCxnSpPr>
        <xdr:cNvPr id="193" name="直線コネクタ 192"/>
        <xdr:cNvCxnSpPr/>
      </xdr:nvCxnSpPr>
      <xdr:spPr>
        <a:xfrm>
          <a:off x="3225800" y="13832092"/>
          <a:ext cx="889000" cy="2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109637</xdr:rowOff>
    </xdr:from>
    <xdr:to>
      <xdr:col>15</xdr:col>
      <xdr:colOff>82550</xdr:colOff>
      <xdr:row>80</xdr:row>
      <xdr:rowOff>116092</xdr:rowOff>
    </xdr:to>
    <xdr:cxnSp macro="">
      <xdr:nvCxnSpPr>
        <xdr:cNvPr id="196" name="直線コネクタ 195"/>
        <xdr:cNvCxnSpPr/>
      </xdr:nvCxnSpPr>
      <xdr:spPr>
        <a:xfrm>
          <a:off x="2336800" y="13825637"/>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107085</xdr:rowOff>
    </xdr:from>
    <xdr:to>
      <xdr:col>11</xdr:col>
      <xdr:colOff>31750</xdr:colOff>
      <xdr:row>80</xdr:row>
      <xdr:rowOff>109637</xdr:rowOff>
    </xdr:to>
    <xdr:cxnSp macro="">
      <xdr:nvCxnSpPr>
        <xdr:cNvPr id="199" name="直線コネクタ 198"/>
        <xdr:cNvCxnSpPr/>
      </xdr:nvCxnSpPr>
      <xdr:spPr>
        <a:xfrm>
          <a:off x="1447800" y="13823085"/>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108103</xdr:rowOff>
    </xdr:from>
    <xdr:to>
      <xdr:col>23</xdr:col>
      <xdr:colOff>184150</xdr:colOff>
      <xdr:row>81</xdr:row>
      <xdr:rowOff>38253</xdr:rowOff>
    </xdr:to>
    <xdr:sp macro="" textlink="">
      <xdr:nvSpPr>
        <xdr:cNvPr id="209" name="楕円 208"/>
        <xdr:cNvSpPr/>
      </xdr:nvSpPr>
      <xdr:spPr>
        <a:xfrm>
          <a:off x="4902200" y="138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29380</xdr:rowOff>
    </xdr:from>
    <xdr:ext cx="762000" cy="259045"/>
    <xdr:sp macro="" textlink="">
      <xdr:nvSpPr>
        <xdr:cNvPr id="210" name="人件費・物件費等の状況該当値テキスト"/>
        <xdr:cNvSpPr txBox="1"/>
      </xdr:nvSpPr>
      <xdr:spPr>
        <a:xfrm>
          <a:off x="5041900" y="1374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87829</xdr:rowOff>
    </xdr:from>
    <xdr:to>
      <xdr:col>19</xdr:col>
      <xdr:colOff>184150</xdr:colOff>
      <xdr:row>81</xdr:row>
      <xdr:rowOff>17979</xdr:rowOff>
    </xdr:to>
    <xdr:sp macro="" textlink="">
      <xdr:nvSpPr>
        <xdr:cNvPr id="211" name="楕円 210"/>
        <xdr:cNvSpPr/>
      </xdr:nvSpPr>
      <xdr:spPr>
        <a:xfrm>
          <a:off x="4064000" y="138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28156</xdr:rowOff>
    </xdr:from>
    <xdr:ext cx="736600" cy="259045"/>
    <xdr:sp macro="" textlink="">
      <xdr:nvSpPr>
        <xdr:cNvPr id="212" name="テキスト ボックス 211"/>
        <xdr:cNvSpPr txBox="1"/>
      </xdr:nvSpPr>
      <xdr:spPr>
        <a:xfrm>
          <a:off x="3733800" y="13572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65292</xdr:rowOff>
    </xdr:from>
    <xdr:to>
      <xdr:col>15</xdr:col>
      <xdr:colOff>133350</xdr:colOff>
      <xdr:row>80</xdr:row>
      <xdr:rowOff>166892</xdr:rowOff>
    </xdr:to>
    <xdr:sp macro="" textlink="">
      <xdr:nvSpPr>
        <xdr:cNvPr id="213" name="楕円 212"/>
        <xdr:cNvSpPr/>
      </xdr:nvSpPr>
      <xdr:spPr>
        <a:xfrm>
          <a:off x="3175000" y="137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5619</xdr:rowOff>
    </xdr:from>
    <xdr:ext cx="762000" cy="259045"/>
    <xdr:sp macro="" textlink="">
      <xdr:nvSpPr>
        <xdr:cNvPr id="214" name="テキスト ボックス 213"/>
        <xdr:cNvSpPr txBox="1"/>
      </xdr:nvSpPr>
      <xdr:spPr>
        <a:xfrm>
          <a:off x="2844800" y="1355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58837</xdr:rowOff>
    </xdr:from>
    <xdr:to>
      <xdr:col>11</xdr:col>
      <xdr:colOff>82550</xdr:colOff>
      <xdr:row>80</xdr:row>
      <xdr:rowOff>160437</xdr:rowOff>
    </xdr:to>
    <xdr:sp macro="" textlink="">
      <xdr:nvSpPr>
        <xdr:cNvPr id="215" name="楕円 214"/>
        <xdr:cNvSpPr/>
      </xdr:nvSpPr>
      <xdr:spPr>
        <a:xfrm>
          <a:off x="2286000" y="1377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170614</xdr:rowOff>
    </xdr:from>
    <xdr:ext cx="762000" cy="259045"/>
    <xdr:sp macro="" textlink="">
      <xdr:nvSpPr>
        <xdr:cNvPr id="216" name="テキスト ボックス 215"/>
        <xdr:cNvSpPr txBox="1"/>
      </xdr:nvSpPr>
      <xdr:spPr>
        <a:xfrm>
          <a:off x="1955800" y="1354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56285</xdr:rowOff>
    </xdr:from>
    <xdr:to>
      <xdr:col>7</xdr:col>
      <xdr:colOff>31750</xdr:colOff>
      <xdr:row>80</xdr:row>
      <xdr:rowOff>157885</xdr:rowOff>
    </xdr:to>
    <xdr:sp macro="" textlink="">
      <xdr:nvSpPr>
        <xdr:cNvPr id="217" name="楕円 216"/>
        <xdr:cNvSpPr/>
      </xdr:nvSpPr>
      <xdr:spPr>
        <a:xfrm>
          <a:off x="1397000" y="1377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168062</xdr:rowOff>
    </xdr:from>
    <xdr:ext cx="762000" cy="259045"/>
    <xdr:sp macro="" textlink="">
      <xdr:nvSpPr>
        <xdr:cNvPr id="218" name="テキスト ボックス 217"/>
        <xdr:cNvSpPr txBox="1"/>
      </xdr:nvSpPr>
      <xdr:spPr>
        <a:xfrm>
          <a:off x="1066800" y="1354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ラスパイレス指数は、昨年より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が、類似団体の平均より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ポイント低く、全国町村平均からは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当村のラスパイレス指数は、近年増加している。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との差が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以前より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無くなっ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てきているが、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全国町村平均と比較すると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低い水準であるので等級別基準職務表の見直しにより、給与水準の適正化に努める。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23707</xdr:rowOff>
    </xdr:from>
    <xdr:to>
      <xdr:col>81</xdr:col>
      <xdr:colOff>44450</xdr:colOff>
      <xdr:row>85</xdr:row>
      <xdr:rowOff>55880</xdr:rowOff>
    </xdr:to>
    <xdr:cxnSp macro="">
      <xdr:nvCxnSpPr>
        <xdr:cNvPr id="252" name="直線コネクタ 251"/>
        <xdr:cNvCxnSpPr/>
      </xdr:nvCxnSpPr>
      <xdr:spPr>
        <a:xfrm>
          <a:off x="16179800" y="1459695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74507</xdr:rowOff>
    </xdr:from>
    <xdr:to>
      <xdr:col>77</xdr:col>
      <xdr:colOff>44450</xdr:colOff>
      <xdr:row>85</xdr:row>
      <xdr:rowOff>23707</xdr:rowOff>
    </xdr:to>
    <xdr:cxnSp macro="">
      <xdr:nvCxnSpPr>
        <xdr:cNvPr id="255" name="直線コネクタ 254"/>
        <xdr:cNvCxnSpPr/>
      </xdr:nvCxnSpPr>
      <xdr:spPr>
        <a:xfrm>
          <a:off x="15290800" y="144763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168063</xdr:rowOff>
    </xdr:from>
    <xdr:to>
      <xdr:col>72</xdr:col>
      <xdr:colOff>203200</xdr:colOff>
      <xdr:row>84</xdr:row>
      <xdr:rowOff>74507</xdr:rowOff>
    </xdr:to>
    <xdr:cxnSp macro="">
      <xdr:nvCxnSpPr>
        <xdr:cNvPr id="258" name="直線コネクタ 257"/>
        <xdr:cNvCxnSpPr/>
      </xdr:nvCxnSpPr>
      <xdr:spPr>
        <a:xfrm>
          <a:off x="14401800" y="14226963"/>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168063</xdr:rowOff>
    </xdr:from>
    <xdr:to>
      <xdr:col>68</xdr:col>
      <xdr:colOff>152400</xdr:colOff>
      <xdr:row>83</xdr:row>
      <xdr:rowOff>12700</xdr:rowOff>
    </xdr:to>
    <xdr:cxnSp macro="">
      <xdr:nvCxnSpPr>
        <xdr:cNvPr id="261" name="直線コネクタ 260"/>
        <xdr:cNvCxnSpPr/>
      </xdr:nvCxnSpPr>
      <xdr:spPr>
        <a:xfrm flipV="1">
          <a:off x="13512800" y="142269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71" name="楕円 270"/>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21607</xdr:rowOff>
    </xdr:from>
    <xdr:ext cx="762000" cy="259045"/>
    <xdr:sp macro="" textlink="">
      <xdr:nvSpPr>
        <xdr:cNvPr id="272" name="給与水準   （国との比較）該当値テキスト"/>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144357</xdr:rowOff>
    </xdr:from>
    <xdr:to>
      <xdr:col>77</xdr:col>
      <xdr:colOff>95250</xdr:colOff>
      <xdr:row>85</xdr:row>
      <xdr:rowOff>74507</xdr:rowOff>
    </xdr:to>
    <xdr:sp macro="" textlink="">
      <xdr:nvSpPr>
        <xdr:cNvPr id="273" name="楕円 272"/>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84684</xdr:rowOff>
    </xdr:from>
    <xdr:ext cx="736600" cy="259045"/>
    <xdr:sp macro="" textlink="">
      <xdr:nvSpPr>
        <xdr:cNvPr id="274" name="テキスト ボックス 273"/>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23707</xdr:rowOff>
    </xdr:from>
    <xdr:to>
      <xdr:col>73</xdr:col>
      <xdr:colOff>44450</xdr:colOff>
      <xdr:row>84</xdr:row>
      <xdr:rowOff>125307</xdr:rowOff>
    </xdr:to>
    <xdr:sp macro="" textlink="">
      <xdr:nvSpPr>
        <xdr:cNvPr id="275" name="楕円 274"/>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135484</xdr:rowOff>
    </xdr:from>
    <xdr:ext cx="762000" cy="259045"/>
    <xdr:sp macro="" textlink="">
      <xdr:nvSpPr>
        <xdr:cNvPr id="276" name="テキスト ボックス 275"/>
        <xdr:cNvSpPr txBox="1"/>
      </xdr:nvSpPr>
      <xdr:spPr>
        <a:xfrm>
          <a:off x="14909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117263</xdr:rowOff>
    </xdr:from>
    <xdr:to>
      <xdr:col>68</xdr:col>
      <xdr:colOff>203200</xdr:colOff>
      <xdr:row>83</xdr:row>
      <xdr:rowOff>47413</xdr:rowOff>
    </xdr:to>
    <xdr:sp macro="" textlink="">
      <xdr:nvSpPr>
        <xdr:cNvPr id="277" name="楕円 276"/>
        <xdr:cNvSpPr/>
      </xdr:nvSpPr>
      <xdr:spPr>
        <a:xfrm>
          <a:off x="14351000" y="141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57590</xdr:rowOff>
    </xdr:from>
    <xdr:ext cx="762000" cy="259045"/>
    <xdr:sp macro="" textlink="">
      <xdr:nvSpPr>
        <xdr:cNvPr id="278" name="テキスト ボックス 277"/>
        <xdr:cNvSpPr txBox="1"/>
      </xdr:nvSpPr>
      <xdr:spPr>
        <a:xfrm>
          <a:off x="14020800" y="139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79" name="楕円 278"/>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0" name="テキスト ボックス 279"/>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　類似団体の平均と比較して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人少ない状況である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が、長野県平均と比較すると水準にある。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近年、事務事業の量は増加傾向にあるが、業務に支障のないよう、適切な定員管理に努める。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156432</xdr:rowOff>
    </xdr:from>
    <xdr:to>
      <xdr:col>81</xdr:col>
      <xdr:colOff>44450</xdr:colOff>
      <xdr:row>60</xdr:row>
      <xdr:rowOff>14542</xdr:rowOff>
    </xdr:to>
    <xdr:cxnSp macro="">
      <xdr:nvCxnSpPr>
        <xdr:cNvPr id="311" name="直線コネクタ 310"/>
        <xdr:cNvCxnSpPr/>
      </xdr:nvCxnSpPr>
      <xdr:spPr>
        <a:xfrm>
          <a:off x="16179800" y="10271982"/>
          <a:ext cx="8382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156432</xdr:rowOff>
    </xdr:from>
    <xdr:to>
      <xdr:col>77</xdr:col>
      <xdr:colOff>44450</xdr:colOff>
      <xdr:row>59</xdr:row>
      <xdr:rowOff>166688</xdr:rowOff>
    </xdr:to>
    <xdr:cxnSp macro="">
      <xdr:nvCxnSpPr>
        <xdr:cNvPr id="314" name="直線コネクタ 313"/>
        <xdr:cNvCxnSpPr/>
      </xdr:nvCxnSpPr>
      <xdr:spPr>
        <a:xfrm flipV="1">
          <a:off x="15290800" y="10271982"/>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166688</xdr:rowOff>
    </xdr:from>
    <xdr:to>
      <xdr:col>72</xdr:col>
      <xdr:colOff>203200</xdr:colOff>
      <xdr:row>60</xdr:row>
      <xdr:rowOff>21177</xdr:rowOff>
    </xdr:to>
    <xdr:cxnSp macro="">
      <xdr:nvCxnSpPr>
        <xdr:cNvPr id="317" name="直線コネクタ 316"/>
        <xdr:cNvCxnSpPr/>
      </xdr:nvCxnSpPr>
      <xdr:spPr>
        <a:xfrm flipV="1">
          <a:off x="14401800" y="10282238"/>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9716</xdr:rowOff>
    </xdr:from>
    <xdr:to>
      <xdr:col>68</xdr:col>
      <xdr:colOff>152400</xdr:colOff>
      <xdr:row>60</xdr:row>
      <xdr:rowOff>21177</xdr:rowOff>
    </xdr:to>
    <xdr:cxnSp macro="">
      <xdr:nvCxnSpPr>
        <xdr:cNvPr id="320" name="直線コネクタ 319"/>
        <xdr:cNvCxnSpPr/>
      </xdr:nvCxnSpPr>
      <xdr:spPr>
        <a:xfrm>
          <a:off x="13512800" y="10296716"/>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135192</xdr:rowOff>
    </xdr:from>
    <xdr:to>
      <xdr:col>81</xdr:col>
      <xdr:colOff>95250</xdr:colOff>
      <xdr:row>60</xdr:row>
      <xdr:rowOff>65342</xdr:rowOff>
    </xdr:to>
    <xdr:sp macro="" textlink="">
      <xdr:nvSpPr>
        <xdr:cNvPr id="330" name="楕円 329"/>
        <xdr:cNvSpPr/>
      </xdr:nvSpPr>
      <xdr:spPr>
        <a:xfrm>
          <a:off x="16967200" y="102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151719</xdr:rowOff>
    </xdr:from>
    <xdr:ext cx="762000" cy="259045"/>
    <xdr:sp macro="" textlink="">
      <xdr:nvSpPr>
        <xdr:cNvPr id="331" name="定員管理の状況該当値テキスト"/>
        <xdr:cNvSpPr txBox="1"/>
      </xdr:nvSpPr>
      <xdr:spPr>
        <a:xfrm>
          <a:off x="17106900" y="1009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105632</xdr:rowOff>
    </xdr:from>
    <xdr:to>
      <xdr:col>77</xdr:col>
      <xdr:colOff>95250</xdr:colOff>
      <xdr:row>60</xdr:row>
      <xdr:rowOff>35782</xdr:rowOff>
    </xdr:to>
    <xdr:sp macro="" textlink="">
      <xdr:nvSpPr>
        <xdr:cNvPr id="332" name="楕円 331"/>
        <xdr:cNvSpPr/>
      </xdr:nvSpPr>
      <xdr:spPr>
        <a:xfrm>
          <a:off x="16129000" y="102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45959</xdr:rowOff>
    </xdr:from>
    <xdr:ext cx="736600" cy="259045"/>
    <xdr:sp macro="" textlink="">
      <xdr:nvSpPr>
        <xdr:cNvPr id="333" name="テキスト ボックス 332"/>
        <xdr:cNvSpPr txBox="1"/>
      </xdr:nvSpPr>
      <xdr:spPr>
        <a:xfrm>
          <a:off x="15798800" y="9990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115888</xdr:rowOff>
    </xdr:from>
    <xdr:to>
      <xdr:col>73</xdr:col>
      <xdr:colOff>44450</xdr:colOff>
      <xdr:row>60</xdr:row>
      <xdr:rowOff>46038</xdr:rowOff>
    </xdr:to>
    <xdr:sp macro="" textlink="">
      <xdr:nvSpPr>
        <xdr:cNvPr id="334" name="楕円 333"/>
        <xdr:cNvSpPr/>
      </xdr:nvSpPr>
      <xdr:spPr>
        <a:xfrm>
          <a:off x="15240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56215</xdr:rowOff>
    </xdr:from>
    <xdr:ext cx="762000" cy="259045"/>
    <xdr:sp macro="" textlink="">
      <xdr:nvSpPr>
        <xdr:cNvPr id="335" name="テキスト ボックス 334"/>
        <xdr:cNvSpPr txBox="1"/>
      </xdr:nvSpPr>
      <xdr:spPr>
        <a:xfrm>
          <a:off x="14909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141827</xdr:rowOff>
    </xdr:from>
    <xdr:to>
      <xdr:col>68</xdr:col>
      <xdr:colOff>203200</xdr:colOff>
      <xdr:row>60</xdr:row>
      <xdr:rowOff>71977</xdr:rowOff>
    </xdr:to>
    <xdr:sp macro="" textlink="">
      <xdr:nvSpPr>
        <xdr:cNvPr id="336" name="楕円 335"/>
        <xdr:cNvSpPr/>
      </xdr:nvSpPr>
      <xdr:spPr>
        <a:xfrm>
          <a:off x="14351000" y="102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82154</xdr:rowOff>
    </xdr:from>
    <xdr:ext cx="762000" cy="259045"/>
    <xdr:sp macro="" textlink="">
      <xdr:nvSpPr>
        <xdr:cNvPr id="337" name="テキスト ボックス 336"/>
        <xdr:cNvSpPr txBox="1"/>
      </xdr:nvSpPr>
      <xdr:spPr>
        <a:xfrm>
          <a:off x="14020800" y="1002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130366</xdr:rowOff>
    </xdr:from>
    <xdr:to>
      <xdr:col>64</xdr:col>
      <xdr:colOff>152400</xdr:colOff>
      <xdr:row>60</xdr:row>
      <xdr:rowOff>60516</xdr:rowOff>
    </xdr:to>
    <xdr:sp macro="" textlink="">
      <xdr:nvSpPr>
        <xdr:cNvPr id="338" name="楕円 337"/>
        <xdr:cNvSpPr/>
      </xdr:nvSpPr>
      <xdr:spPr>
        <a:xfrm>
          <a:off x="13462000" y="102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70693</xdr:rowOff>
    </xdr:from>
    <xdr:ext cx="762000" cy="259045"/>
    <xdr:sp macro="" textlink="">
      <xdr:nvSpPr>
        <xdr:cNvPr id="339" name="テキスト ボックス 338"/>
        <xdr:cNvSpPr txBox="1"/>
      </xdr:nvSpPr>
      <xdr:spPr>
        <a:xfrm>
          <a:off x="13131800" y="1001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償還期間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年を基本に借入れていることもあり、償還が始まると単年度の公債費の増加量は大きくなる傾向にある。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で類似団体の平均と比較すると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ポイント低く、良好であると考えられる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が、長野県平均より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地方債の新規発行にあたっては、事業を精査し、交付税措置を勘案して起債に大きく頼らない財政運営を心掛ける。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23114</xdr:rowOff>
    </xdr:to>
    <xdr:cxnSp macro="">
      <xdr:nvCxnSpPr>
        <xdr:cNvPr id="370" name="直線コネクタ 369"/>
        <xdr:cNvCxnSpPr/>
      </xdr:nvCxnSpPr>
      <xdr:spPr>
        <a:xfrm>
          <a:off x="16179800" y="70429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160782</xdr:rowOff>
    </xdr:from>
    <xdr:to>
      <xdr:col>77</xdr:col>
      <xdr:colOff>44450</xdr:colOff>
      <xdr:row>41</xdr:row>
      <xdr:rowOff>13462</xdr:rowOff>
    </xdr:to>
    <xdr:cxnSp macro="">
      <xdr:nvCxnSpPr>
        <xdr:cNvPr id="373" name="直線コネクタ 372"/>
        <xdr:cNvCxnSpPr/>
      </xdr:nvCxnSpPr>
      <xdr:spPr>
        <a:xfrm>
          <a:off x="15290800" y="70187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131826</xdr:rowOff>
    </xdr:from>
    <xdr:to>
      <xdr:col>72</xdr:col>
      <xdr:colOff>203200</xdr:colOff>
      <xdr:row>40</xdr:row>
      <xdr:rowOff>160782</xdr:rowOff>
    </xdr:to>
    <xdr:cxnSp macro="">
      <xdr:nvCxnSpPr>
        <xdr:cNvPr id="376" name="直線コネクタ 375"/>
        <xdr:cNvCxnSpPr/>
      </xdr:nvCxnSpPr>
      <xdr:spPr>
        <a:xfrm>
          <a:off x="14401800" y="69898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93218</xdr:rowOff>
    </xdr:from>
    <xdr:to>
      <xdr:col>68</xdr:col>
      <xdr:colOff>152400</xdr:colOff>
      <xdr:row>40</xdr:row>
      <xdr:rowOff>131826</xdr:rowOff>
    </xdr:to>
    <xdr:cxnSp macro="">
      <xdr:nvCxnSpPr>
        <xdr:cNvPr id="379" name="直線コネクタ 378"/>
        <xdr:cNvCxnSpPr/>
      </xdr:nvCxnSpPr>
      <xdr:spPr>
        <a:xfrm>
          <a:off x="13512800" y="69512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9" name="楕円 388"/>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160291</xdr:rowOff>
    </xdr:from>
    <xdr:ext cx="762000" cy="259045"/>
    <xdr:sp macro="" textlink="">
      <xdr:nvSpPr>
        <xdr:cNvPr id="390" name="公債費負担の状況該当値テキスト"/>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391" name="楕円 390"/>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392" name="テキスト ボックス 391"/>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109982</xdr:rowOff>
    </xdr:from>
    <xdr:to>
      <xdr:col>73</xdr:col>
      <xdr:colOff>44450</xdr:colOff>
      <xdr:row>41</xdr:row>
      <xdr:rowOff>40132</xdr:rowOff>
    </xdr:to>
    <xdr:sp macro="" textlink="">
      <xdr:nvSpPr>
        <xdr:cNvPr id="393" name="楕円 392"/>
        <xdr:cNvSpPr/>
      </xdr:nvSpPr>
      <xdr:spPr>
        <a:xfrm>
          <a:off x="15240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50309</xdr:rowOff>
    </xdr:from>
    <xdr:ext cx="762000" cy="259045"/>
    <xdr:sp macro="" textlink="">
      <xdr:nvSpPr>
        <xdr:cNvPr id="394" name="テキスト ボックス 393"/>
        <xdr:cNvSpPr txBox="1"/>
      </xdr:nvSpPr>
      <xdr:spPr>
        <a:xfrm>
          <a:off x="14909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81026</xdr:rowOff>
    </xdr:from>
    <xdr:to>
      <xdr:col>68</xdr:col>
      <xdr:colOff>203200</xdr:colOff>
      <xdr:row>41</xdr:row>
      <xdr:rowOff>11176</xdr:rowOff>
    </xdr:to>
    <xdr:sp macro="" textlink="">
      <xdr:nvSpPr>
        <xdr:cNvPr id="395" name="楕円 394"/>
        <xdr:cNvSpPr/>
      </xdr:nvSpPr>
      <xdr:spPr>
        <a:xfrm>
          <a:off x="14351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21353</xdr:rowOff>
    </xdr:from>
    <xdr:ext cx="762000" cy="259045"/>
    <xdr:sp macro="" textlink="">
      <xdr:nvSpPr>
        <xdr:cNvPr id="396" name="テキスト ボックス 395"/>
        <xdr:cNvSpPr txBox="1"/>
      </xdr:nvSpPr>
      <xdr:spPr>
        <a:xfrm>
          <a:off x="14020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42418</xdr:rowOff>
    </xdr:from>
    <xdr:to>
      <xdr:col>64</xdr:col>
      <xdr:colOff>152400</xdr:colOff>
      <xdr:row>40</xdr:row>
      <xdr:rowOff>144018</xdr:rowOff>
    </xdr:to>
    <xdr:sp macro="" textlink="">
      <xdr:nvSpPr>
        <xdr:cNvPr id="397" name="楕円 396"/>
        <xdr:cNvSpPr/>
      </xdr:nvSpPr>
      <xdr:spPr>
        <a:xfrm>
          <a:off x="13462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154195</xdr:rowOff>
    </xdr:from>
    <xdr:ext cx="762000" cy="259045"/>
    <xdr:sp macro="" textlink="">
      <xdr:nvSpPr>
        <xdr:cNvPr id="398" name="テキスト ボックス 397"/>
        <xdr:cNvSpPr txBox="1"/>
      </xdr:nvSpPr>
      <xdr:spPr>
        <a:xfrm>
          <a:off x="13131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三セク等に対する債務負担行がなく、基金の積立額や交付税として参入される公債費の総額が、地方債残高や職員の退職手当引当金などの将来負担額を上回っているため「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8,036
7,897
43.26
5,642,681
5,237,342
391,911
2,881,399
1,787,085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給与水準や定員管理の状況は、類似団体の平均より下回っているが、人件費は、類似団体の平均より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令和２年度から会計年度任用職員人件費が物件費から人件費に計上された。長野県平均と類似団体の平均を大きく上回ったことは、当村が会計年度任用職員を多く採用していることによる。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38</xdr:row>
      <xdr:rowOff>49276</xdr:rowOff>
    </xdr:to>
    <xdr:cxnSp macro="">
      <xdr:nvCxnSpPr>
        <xdr:cNvPr id="64" name="直線コネクタ 63"/>
        <xdr:cNvCxnSpPr/>
      </xdr:nvCxnSpPr>
      <xdr:spPr>
        <a:xfrm>
          <a:off x="3987800" y="6344920"/>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5842</xdr:rowOff>
    </xdr:to>
    <xdr:cxnSp macro="">
      <xdr:nvCxnSpPr>
        <xdr:cNvPr id="67" name="直線コネクタ 66"/>
        <xdr:cNvCxnSpPr/>
      </xdr:nvCxnSpPr>
      <xdr:spPr>
        <a:xfrm flipV="1">
          <a:off x="3098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5842</xdr:rowOff>
    </xdr:to>
    <xdr:cxnSp macro="">
      <xdr:nvCxnSpPr>
        <xdr:cNvPr id="70" name="直線コネクタ 69"/>
        <xdr:cNvCxnSpPr/>
      </xdr:nvCxnSpPr>
      <xdr:spPr>
        <a:xfrm>
          <a:off x="2209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46990</xdr:rowOff>
    </xdr:to>
    <xdr:cxnSp macro="">
      <xdr:nvCxnSpPr>
        <xdr:cNvPr id="73" name="直線コネクタ 72"/>
        <xdr:cNvCxnSpPr/>
      </xdr:nvCxnSpPr>
      <xdr:spPr>
        <a:xfrm flipV="1">
          <a:off x="1320800" y="63403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169926</xdr:rowOff>
    </xdr:from>
    <xdr:to>
      <xdr:col>24</xdr:col>
      <xdr:colOff>76200</xdr:colOff>
      <xdr:row>38</xdr:row>
      <xdr:rowOff>100076</xdr:rowOff>
    </xdr:to>
    <xdr:sp macro="" textlink="">
      <xdr:nvSpPr>
        <xdr:cNvPr id="83" name="楕円 82"/>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142003</xdr:rowOff>
    </xdr:from>
    <xdr:ext cx="762000" cy="259045"/>
    <xdr:sp macro="" textlink="">
      <xdr:nvSpPr>
        <xdr:cNvPr id="84" name="人件費該当値テキスト"/>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6" name="テキスト ボックス 85"/>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88" name="テキスト ボックス 87"/>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90" name="テキスト ボックス 89"/>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令和元年度まで類似団体平均と長野県平均を高い水準で上回っていたが、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人件費が物件費から人件費に計上されたことにより、大きく減少した。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これにより、当村は、多くの会計年度任用職員を採用していることがうかがえる。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6169</xdr:rowOff>
    </xdr:from>
    <xdr:to>
      <xdr:col>82</xdr:col>
      <xdr:colOff>107950</xdr:colOff>
      <xdr:row>18</xdr:row>
      <xdr:rowOff>74749</xdr:rowOff>
    </xdr:to>
    <xdr:cxnSp macro="">
      <xdr:nvCxnSpPr>
        <xdr:cNvPr id="127" name="直線コネクタ 126"/>
        <xdr:cNvCxnSpPr/>
      </xdr:nvCxnSpPr>
      <xdr:spPr>
        <a:xfrm flipV="1">
          <a:off x="15671800" y="2749369"/>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74749</xdr:rowOff>
    </xdr:from>
    <xdr:to>
      <xdr:col>78</xdr:col>
      <xdr:colOff>69850</xdr:colOff>
      <xdr:row>18</xdr:row>
      <xdr:rowOff>74749</xdr:rowOff>
    </xdr:to>
    <xdr:cxnSp macro="">
      <xdr:nvCxnSpPr>
        <xdr:cNvPr id="130" name="直線コネクタ 129"/>
        <xdr:cNvCxnSpPr/>
      </xdr:nvCxnSpPr>
      <xdr:spPr>
        <a:xfrm>
          <a:off x="14782800" y="3160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42091</xdr:rowOff>
    </xdr:from>
    <xdr:to>
      <xdr:col>73</xdr:col>
      <xdr:colOff>180975</xdr:colOff>
      <xdr:row>18</xdr:row>
      <xdr:rowOff>74749</xdr:rowOff>
    </xdr:to>
    <xdr:cxnSp macro="">
      <xdr:nvCxnSpPr>
        <xdr:cNvPr id="133" name="直線コネクタ 132"/>
        <xdr:cNvCxnSpPr/>
      </xdr:nvCxnSpPr>
      <xdr:spPr>
        <a:xfrm>
          <a:off x="13893800" y="31281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42091</xdr:rowOff>
    </xdr:to>
    <xdr:cxnSp macro="">
      <xdr:nvCxnSpPr>
        <xdr:cNvPr id="136" name="直線コネクタ 135"/>
        <xdr:cNvCxnSpPr/>
      </xdr:nvCxnSpPr>
      <xdr:spPr>
        <a:xfrm>
          <a:off x="13004800" y="307594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126819</xdr:rowOff>
    </xdr:from>
    <xdr:to>
      <xdr:col>82</xdr:col>
      <xdr:colOff>158750</xdr:colOff>
      <xdr:row>16</xdr:row>
      <xdr:rowOff>56969</xdr:rowOff>
    </xdr:to>
    <xdr:sp macro="" textlink="">
      <xdr:nvSpPr>
        <xdr:cNvPr id="146" name="楕円 145"/>
        <xdr:cNvSpPr/>
      </xdr:nvSpPr>
      <xdr:spPr>
        <a:xfrm>
          <a:off x="164592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98896</xdr:rowOff>
    </xdr:from>
    <xdr:ext cx="762000" cy="259045"/>
    <xdr:sp macro="" textlink="">
      <xdr:nvSpPr>
        <xdr:cNvPr id="147" name="物件費該当値テキスト"/>
        <xdr:cNvSpPr txBox="1"/>
      </xdr:nvSpPr>
      <xdr:spPr>
        <a:xfrm>
          <a:off x="16598900" y="267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23949</xdr:rowOff>
    </xdr:from>
    <xdr:to>
      <xdr:col>78</xdr:col>
      <xdr:colOff>120650</xdr:colOff>
      <xdr:row>18</xdr:row>
      <xdr:rowOff>125549</xdr:rowOff>
    </xdr:to>
    <xdr:sp macro="" textlink="">
      <xdr:nvSpPr>
        <xdr:cNvPr id="148" name="楕円 147"/>
        <xdr:cNvSpPr/>
      </xdr:nvSpPr>
      <xdr:spPr>
        <a:xfrm>
          <a:off x="15621000" y="31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110326</xdr:rowOff>
    </xdr:from>
    <xdr:ext cx="736600" cy="259045"/>
    <xdr:sp macro="" textlink="">
      <xdr:nvSpPr>
        <xdr:cNvPr id="149" name="テキスト ボックス 148"/>
        <xdr:cNvSpPr txBox="1"/>
      </xdr:nvSpPr>
      <xdr:spPr>
        <a:xfrm>
          <a:off x="15290800" y="3196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23949</xdr:rowOff>
    </xdr:from>
    <xdr:to>
      <xdr:col>74</xdr:col>
      <xdr:colOff>31750</xdr:colOff>
      <xdr:row>18</xdr:row>
      <xdr:rowOff>125549</xdr:rowOff>
    </xdr:to>
    <xdr:sp macro="" textlink="">
      <xdr:nvSpPr>
        <xdr:cNvPr id="150" name="楕円 149"/>
        <xdr:cNvSpPr/>
      </xdr:nvSpPr>
      <xdr:spPr>
        <a:xfrm>
          <a:off x="14732000" y="31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110326</xdr:rowOff>
    </xdr:from>
    <xdr:ext cx="762000" cy="259045"/>
    <xdr:sp macro="" textlink="">
      <xdr:nvSpPr>
        <xdr:cNvPr id="151" name="テキスト ボックス 150"/>
        <xdr:cNvSpPr txBox="1"/>
      </xdr:nvSpPr>
      <xdr:spPr>
        <a:xfrm>
          <a:off x="14401800" y="319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162741</xdr:rowOff>
    </xdr:from>
    <xdr:to>
      <xdr:col>69</xdr:col>
      <xdr:colOff>142875</xdr:colOff>
      <xdr:row>18</xdr:row>
      <xdr:rowOff>92891</xdr:rowOff>
    </xdr:to>
    <xdr:sp macro="" textlink="">
      <xdr:nvSpPr>
        <xdr:cNvPr id="152" name="楕円 151"/>
        <xdr:cNvSpPr/>
      </xdr:nvSpPr>
      <xdr:spPr>
        <a:xfrm>
          <a:off x="13843000" y="30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77668</xdr:rowOff>
    </xdr:from>
    <xdr:ext cx="762000" cy="259045"/>
    <xdr:sp macro="" textlink="">
      <xdr:nvSpPr>
        <xdr:cNvPr id="153" name="テキスト ボックス 152"/>
        <xdr:cNvSpPr txBox="1"/>
      </xdr:nvSpPr>
      <xdr:spPr>
        <a:xfrm>
          <a:off x="13512800" y="316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4" name="楕円 153"/>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5" name="テキスト ボックス 154"/>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当村は、福祉の充実を重点施策の一つとしてきた。老人医療や子ども医療などの医療費特別給付事業を実施しているため、扶助費は増加傾向に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老人医療費の見直し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を図り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、類似団体の平均との差はり少なくったが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今後は、予防事業の拡充などの対策を進め、扶助費抑制の検討を進める。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127000</xdr:rowOff>
    </xdr:to>
    <xdr:cxnSp macro="">
      <xdr:nvCxnSpPr>
        <xdr:cNvPr id="188" name="直線コネクタ 187"/>
        <xdr:cNvCxnSpPr/>
      </xdr:nvCxnSpPr>
      <xdr:spPr>
        <a:xfrm flipV="1">
          <a:off x="3987800" y="100711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60</xdr:row>
      <xdr:rowOff>12700</xdr:rowOff>
    </xdr:to>
    <xdr:cxnSp macro="">
      <xdr:nvCxnSpPr>
        <xdr:cNvPr id="191" name="直線コネクタ 190"/>
        <xdr:cNvCxnSpPr/>
      </xdr:nvCxnSpPr>
      <xdr:spPr>
        <a:xfrm flipV="1">
          <a:off x="3098800" y="10242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31750</xdr:rowOff>
    </xdr:to>
    <xdr:cxnSp macro="">
      <xdr:nvCxnSpPr>
        <xdr:cNvPr id="194" name="直線コネクタ 193"/>
        <xdr:cNvCxnSpPr/>
      </xdr:nvCxnSpPr>
      <xdr:spPr>
        <a:xfrm flipV="1">
          <a:off x="2209800" y="10299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88900</xdr:rowOff>
    </xdr:from>
    <xdr:to>
      <xdr:col>11</xdr:col>
      <xdr:colOff>9525</xdr:colOff>
      <xdr:row>60</xdr:row>
      <xdr:rowOff>31750</xdr:rowOff>
    </xdr:to>
    <xdr:cxnSp macro="">
      <xdr:nvCxnSpPr>
        <xdr:cNvPr id="197" name="直線コネクタ 196"/>
        <xdr:cNvCxnSpPr/>
      </xdr:nvCxnSpPr>
      <xdr:spPr>
        <a:xfrm>
          <a:off x="1320800" y="1020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8"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09" name="楕円 208"/>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10" name="テキスト ボックス 209"/>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1" name="楕円 210"/>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2" name="テキスト ボックス 211"/>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13" name="楕円 212"/>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14" name="テキスト ボックス 213"/>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38100</xdr:rowOff>
    </xdr:from>
    <xdr:to>
      <xdr:col>6</xdr:col>
      <xdr:colOff>171450</xdr:colOff>
      <xdr:row>59</xdr:row>
      <xdr:rowOff>139700</xdr:rowOff>
    </xdr:to>
    <xdr:sp macro="" textlink="">
      <xdr:nvSpPr>
        <xdr:cNvPr id="215" name="楕円 214"/>
        <xdr:cNvSpPr/>
      </xdr:nvSpPr>
      <xdr:spPr>
        <a:xfrm>
          <a:off x="1270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124477</xdr:rowOff>
    </xdr:from>
    <xdr:ext cx="762000" cy="259045"/>
    <xdr:sp macro="" textlink="">
      <xdr:nvSpPr>
        <xdr:cNvPr id="216" name="テキスト ボックス 215"/>
        <xdr:cNvSpPr txBox="1"/>
      </xdr:nvSpPr>
      <xdr:spPr>
        <a:xfrm>
          <a:off x="939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ポイント、長野県平均を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ポイント、全国平均を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、過去のから低い水準で推移している。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国保事業特別会計、後期高齢者医療事業会計への繰出金への増減はあるもののほぼ横ばいで推移しているが、介護保険事業会計への繰出金は増加傾向にあり今後も上昇する見込みである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73660</xdr:rowOff>
    </xdr:from>
    <xdr:to>
      <xdr:col>82</xdr:col>
      <xdr:colOff>107950</xdr:colOff>
      <xdr:row>54</xdr:row>
      <xdr:rowOff>104140</xdr:rowOff>
    </xdr:to>
    <xdr:cxnSp macro="">
      <xdr:nvCxnSpPr>
        <xdr:cNvPr id="249" name="直線コネクタ 248"/>
        <xdr:cNvCxnSpPr/>
      </xdr:nvCxnSpPr>
      <xdr:spPr>
        <a:xfrm flipV="1">
          <a:off x="15671800" y="9331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43180</xdr:rowOff>
    </xdr:from>
    <xdr:to>
      <xdr:col>78</xdr:col>
      <xdr:colOff>69850</xdr:colOff>
      <xdr:row>54</xdr:row>
      <xdr:rowOff>104140</xdr:rowOff>
    </xdr:to>
    <xdr:cxnSp macro="">
      <xdr:nvCxnSpPr>
        <xdr:cNvPr id="252" name="直線コネクタ 251"/>
        <xdr:cNvCxnSpPr/>
      </xdr:nvCxnSpPr>
      <xdr:spPr>
        <a:xfrm>
          <a:off x="14782800" y="9301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54" name="テキスト ボックス 253"/>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43180</xdr:rowOff>
    </xdr:from>
    <xdr:to>
      <xdr:col>73</xdr:col>
      <xdr:colOff>180975</xdr:colOff>
      <xdr:row>54</xdr:row>
      <xdr:rowOff>58420</xdr:rowOff>
    </xdr:to>
    <xdr:cxnSp macro="">
      <xdr:nvCxnSpPr>
        <xdr:cNvPr id="255" name="直線コネクタ 254"/>
        <xdr:cNvCxnSpPr/>
      </xdr:nvCxnSpPr>
      <xdr:spPr>
        <a:xfrm flipV="1">
          <a:off x="13893800" y="930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57" name="テキスト ボックス 256"/>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27940</xdr:rowOff>
    </xdr:from>
    <xdr:to>
      <xdr:col>69</xdr:col>
      <xdr:colOff>92075</xdr:colOff>
      <xdr:row>54</xdr:row>
      <xdr:rowOff>58420</xdr:rowOff>
    </xdr:to>
    <xdr:cxnSp macro="">
      <xdr:nvCxnSpPr>
        <xdr:cNvPr id="258" name="直線コネクタ 257"/>
        <xdr:cNvCxnSpPr/>
      </xdr:nvCxnSpPr>
      <xdr:spPr>
        <a:xfrm>
          <a:off x="13004800" y="9286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0" name="テキスト ボックス 259"/>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2" name="テキスト ボックス 261"/>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22860</xdr:rowOff>
    </xdr:from>
    <xdr:to>
      <xdr:col>82</xdr:col>
      <xdr:colOff>158750</xdr:colOff>
      <xdr:row>54</xdr:row>
      <xdr:rowOff>124460</xdr:rowOff>
    </xdr:to>
    <xdr:sp macro="" textlink="">
      <xdr:nvSpPr>
        <xdr:cNvPr id="268" name="楕円 267"/>
        <xdr:cNvSpPr/>
      </xdr:nvSpPr>
      <xdr:spPr>
        <a:xfrm>
          <a:off x="16459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39387</xdr:rowOff>
    </xdr:from>
    <xdr:ext cx="762000" cy="259045"/>
    <xdr:sp macro="" textlink="">
      <xdr:nvSpPr>
        <xdr:cNvPr id="269" name="その他該当値テキスト"/>
        <xdr:cNvSpPr txBox="1"/>
      </xdr:nvSpPr>
      <xdr:spPr>
        <a:xfrm>
          <a:off x="165989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70" name="楕円 269"/>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71" name="テキスト ボックス 270"/>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163830</xdr:rowOff>
    </xdr:from>
    <xdr:to>
      <xdr:col>74</xdr:col>
      <xdr:colOff>31750</xdr:colOff>
      <xdr:row>54</xdr:row>
      <xdr:rowOff>93980</xdr:rowOff>
    </xdr:to>
    <xdr:sp macro="" textlink="">
      <xdr:nvSpPr>
        <xdr:cNvPr id="272" name="楕円 271"/>
        <xdr:cNvSpPr/>
      </xdr:nvSpPr>
      <xdr:spPr>
        <a:xfrm>
          <a:off x="14732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104157</xdr:rowOff>
    </xdr:from>
    <xdr:ext cx="762000" cy="259045"/>
    <xdr:sp macro="" textlink="">
      <xdr:nvSpPr>
        <xdr:cNvPr id="273" name="テキスト ボックス 272"/>
        <xdr:cNvSpPr txBox="1"/>
      </xdr:nvSpPr>
      <xdr:spPr>
        <a:xfrm>
          <a:off x="14401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xdr:rowOff>
    </xdr:from>
    <xdr:to>
      <xdr:col>69</xdr:col>
      <xdr:colOff>142875</xdr:colOff>
      <xdr:row>54</xdr:row>
      <xdr:rowOff>109220</xdr:rowOff>
    </xdr:to>
    <xdr:sp macro="" textlink="">
      <xdr:nvSpPr>
        <xdr:cNvPr id="274" name="楕円 273"/>
        <xdr:cNvSpPr/>
      </xdr:nvSpPr>
      <xdr:spPr>
        <a:xfrm>
          <a:off x="13843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119397</xdr:rowOff>
    </xdr:from>
    <xdr:ext cx="762000" cy="259045"/>
    <xdr:sp macro="" textlink="">
      <xdr:nvSpPr>
        <xdr:cNvPr id="275" name="テキスト ボックス 274"/>
        <xdr:cNvSpPr txBox="1"/>
      </xdr:nvSpPr>
      <xdr:spPr>
        <a:xfrm>
          <a:off x="13512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148590</xdr:rowOff>
    </xdr:from>
    <xdr:to>
      <xdr:col>65</xdr:col>
      <xdr:colOff>53975</xdr:colOff>
      <xdr:row>54</xdr:row>
      <xdr:rowOff>78740</xdr:rowOff>
    </xdr:to>
    <xdr:sp macro="" textlink="">
      <xdr:nvSpPr>
        <xdr:cNvPr id="276" name="楕円 275"/>
        <xdr:cNvSpPr/>
      </xdr:nvSpPr>
      <xdr:spPr>
        <a:xfrm>
          <a:off x="12954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88917</xdr:rowOff>
    </xdr:from>
    <xdr:ext cx="762000" cy="259045"/>
    <xdr:sp macro="" textlink="">
      <xdr:nvSpPr>
        <xdr:cNvPr id="277" name="テキスト ボックス 276"/>
        <xdr:cNvSpPr txBox="1"/>
      </xdr:nvSpPr>
      <xdr:spPr>
        <a:xfrm>
          <a:off x="12623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ポイント、長野県平均より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一部事務組合への補助が増加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今後は、補助金、負担金等の見直しを行い、交付することが適当な事業であるかなど必要性を精査して適正な執行に努める。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147574</xdr:rowOff>
    </xdr:to>
    <xdr:cxnSp macro="">
      <xdr:nvCxnSpPr>
        <xdr:cNvPr id="307" name="直線コネクタ 306"/>
        <xdr:cNvCxnSpPr/>
      </xdr:nvCxnSpPr>
      <xdr:spPr>
        <a:xfrm>
          <a:off x="15671800" y="636320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19558</xdr:rowOff>
    </xdr:to>
    <xdr:cxnSp macro="">
      <xdr:nvCxnSpPr>
        <xdr:cNvPr id="310" name="直線コネクタ 309"/>
        <xdr:cNvCxnSpPr/>
      </xdr:nvCxnSpPr>
      <xdr:spPr>
        <a:xfrm>
          <a:off x="14782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36</xdr:row>
      <xdr:rowOff>168148</xdr:rowOff>
    </xdr:to>
    <xdr:cxnSp macro="">
      <xdr:nvCxnSpPr>
        <xdr:cNvPr id="313" name="直線コネクタ 312"/>
        <xdr:cNvCxnSpPr/>
      </xdr:nvCxnSpPr>
      <xdr:spPr>
        <a:xfrm>
          <a:off x="13893800" y="6340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168148</xdr:rowOff>
    </xdr:to>
    <xdr:cxnSp macro="">
      <xdr:nvCxnSpPr>
        <xdr:cNvPr id="316" name="直線コネクタ 315"/>
        <xdr:cNvCxnSpPr/>
      </xdr:nvCxnSpPr>
      <xdr:spPr>
        <a:xfrm>
          <a:off x="13004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26" name="楕円 325"/>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27"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8" name="楕円 327"/>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29" name="テキスト ボックス 328"/>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30" name="楕円 329"/>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31" name="テキスト ボックス 330"/>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2" name="楕円 331"/>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33" name="テキスト ボックス 332"/>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4" name="楕円 333"/>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5" name="テキスト ボックス 334"/>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長野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公共施設等の長寿命化や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建設事業に対する起債額は増加すると思われるが、借入額と償還額のバランスを考慮しながら起債の平準化を図り、将来への負担を抑制するよう努める。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58420</xdr:rowOff>
    </xdr:to>
    <xdr:cxnSp macro="">
      <xdr:nvCxnSpPr>
        <xdr:cNvPr id="365" name="直線コネクタ 364"/>
        <xdr:cNvCxnSpPr/>
      </xdr:nvCxnSpPr>
      <xdr:spPr>
        <a:xfrm flipV="1">
          <a:off x="3987800" y="13079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58420</xdr:rowOff>
    </xdr:to>
    <xdr:cxnSp macro="">
      <xdr:nvCxnSpPr>
        <xdr:cNvPr id="368" name="直線コネクタ 367"/>
        <xdr:cNvCxnSpPr/>
      </xdr:nvCxnSpPr>
      <xdr:spPr>
        <a:xfrm>
          <a:off x="3098800" y="13079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44704</xdr:rowOff>
    </xdr:from>
    <xdr:to>
      <xdr:col>15</xdr:col>
      <xdr:colOff>98425</xdr:colOff>
      <xdr:row>76</xdr:row>
      <xdr:rowOff>49276</xdr:rowOff>
    </xdr:to>
    <xdr:cxnSp macro="">
      <xdr:nvCxnSpPr>
        <xdr:cNvPr id="371" name="直線コネクタ 370"/>
        <xdr:cNvCxnSpPr/>
      </xdr:nvCxnSpPr>
      <xdr:spPr>
        <a:xfrm>
          <a:off x="2209800" y="13074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17272</xdr:rowOff>
    </xdr:from>
    <xdr:to>
      <xdr:col>11</xdr:col>
      <xdr:colOff>9525</xdr:colOff>
      <xdr:row>76</xdr:row>
      <xdr:rowOff>44704</xdr:rowOff>
    </xdr:to>
    <xdr:cxnSp macro="">
      <xdr:nvCxnSpPr>
        <xdr:cNvPr id="374" name="直線コネクタ 373"/>
        <xdr:cNvCxnSpPr/>
      </xdr:nvCxnSpPr>
      <xdr:spPr>
        <a:xfrm>
          <a:off x="1320800" y="13047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84" name="楕円 383"/>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5" name="公債費該当値テキスト"/>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6" name="楕円 385"/>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7" name="テキスト ボックス 386"/>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88" name="楕円 387"/>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89" name="テキスト ボックス 388"/>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165354</xdr:rowOff>
    </xdr:from>
    <xdr:to>
      <xdr:col>11</xdr:col>
      <xdr:colOff>60325</xdr:colOff>
      <xdr:row>76</xdr:row>
      <xdr:rowOff>95504</xdr:rowOff>
    </xdr:to>
    <xdr:sp macro="" textlink="">
      <xdr:nvSpPr>
        <xdr:cNvPr id="390" name="楕円 389"/>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105681</xdr:rowOff>
    </xdr:from>
    <xdr:ext cx="762000" cy="259045"/>
    <xdr:sp macro="" textlink="">
      <xdr:nvSpPr>
        <xdr:cNvPr id="391" name="テキスト ボックス 390"/>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137922</xdr:rowOff>
    </xdr:from>
    <xdr:to>
      <xdr:col>6</xdr:col>
      <xdr:colOff>171450</xdr:colOff>
      <xdr:row>76</xdr:row>
      <xdr:rowOff>68072</xdr:rowOff>
    </xdr:to>
    <xdr:sp macro="" textlink="">
      <xdr:nvSpPr>
        <xdr:cNvPr id="392" name="楕円 391"/>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78249</xdr:rowOff>
    </xdr:from>
    <xdr:ext cx="762000" cy="259045"/>
    <xdr:sp macro="" textlink="">
      <xdr:nvSpPr>
        <xdr:cNvPr id="393" name="テキスト ボックス 392"/>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から増加していないが、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緩やかではあるが増加傾向にあり、類似団体の平均を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扶助費、物件費ともに類似団体の平均を上回り、今後も増加傾向にある。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財政の硬直化を招かないためにも経常経費の抑制に努める。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66039</xdr:rowOff>
    </xdr:from>
    <xdr:to>
      <xdr:col>82</xdr:col>
      <xdr:colOff>107950</xdr:colOff>
      <xdr:row>78</xdr:row>
      <xdr:rowOff>66039</xdr:rowOff>
    </xdr:to>
    <xdr:cxnSp macro="">
      <xdr:nvCxnSpPr>
        <xdr:cNvPr id="426" name="直線コネクタ 425"/>
        <xdr:cNvCxnSpPr/>
      </xdr:nvCxnSpPr>
      <xdr:spPr>
        <a:xfrm>
          <a:off x="15671800" y="13439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31750</xdr:rowOff>
    </xdr:from>
    <xdr:to>
      <xdr:col>78</xdr:col>
      <xdr:colOff>69850</xdr:colOff>
      <xdr:row>78</xdr:row>
      <xdr:rowOff>66039</xdr:rowOff>
    </xdr:to>
    <xdr:cxnSp macro="">
      <xdr:nvCxnSpPr>
        <xdr:cNvPr id="429" name="直線コネクタ 428"/>
        <xdr:cNvCxnSpPr/>
      </xdr:nvCxnSpPr>
      <xdr:spPr>
        <a:xfrm>
          <a:off x="14782800" y="13404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16511</xdr:rowOff>
    </xdr:from>
    <xdr:to>
      <xdr:col>73</xdr:col>
      <xdr:colOff>180975</xdr:colOff>
      <xdr:row>78</xdr:row>
      <xdr:rowOff>31750</xdr:rowOff>
    </xdr:to>
    <xdr:cxnSp macro="">
      <xdr:nvCxnSpPr>
        <xdr:cNvPr id="432" name="直線コネクタ 431"/>
        <xdr:cNvCxnSpPr/>
      </xdr:nvCxnSpPr>
      <xdr:spPr>
        <a:xfrm>
          <a:off x="13893800" y="133896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78</xdr:row>
      <xdr:rowOff>16511</xdr:rowOff>
    </xdr:to>
    <xdr:cxnSp macro="">
      <xdr:nvCxnSpPr>
        <xdr:cNvPr id="435" name="直線コネクタ 434"/>
        <xdr:cNvCxnSpPr/>
      </xdr:nvCxnSpPr>
      <xdr:spPr>
        <a:xfrm>
          <a:off x="13004800" y="133400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45" name="楕円 444"/>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158766</xdr:rowOff>
    </xdr:from>
    <xdr:ext cx="762000" cy="259045"/>
    <xdr:sp macro="" textlink="">
      <xdr:nvSpPr>
        <xdr:cNvPr id="446" name="公債費以外該当値テキスト"/>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15239</xdr:rowOff>
    </xdr:from>
    <xdr:to>
      <xdr:col>78</xdr:col>
      <xdr:colOff>120650</xdr:colOff>
      <xdr:row>78</xdr:row>
      <xdr:rowOff>116839</xdr:rowOff>
    </xdr:to>
    <xdr:sp macro="" textlink="">
      <xdr:nvSpPr>
        <xdr:cNvPr id="447" name="楕円 446"/>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101616</xdr:rowOff>
    </xdr:from>
    <xdr:ext cx="736600" cy="259045"/>
    <xdr:sp macro="" textlink="">
      <xdr:nvSpPr>
        <xdr:cNvPr id="448" name="テキスト ボックス 447"/>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152400</xdr:rowOff>
    </xdr:from>
    <xdr:to>
      <xdr:col>74</xdr:col>
      <xdr:colOff>31750</xdr:colOff>
      <xdr:row>78</xdr:row>
      <xdr:rowOff>82550</xdr:rowOff>
    </xdr:to>
    <xdr:sp macro="" textlink="">
      <xdr:nvSpPr>
        <xdr:cNvPr id="449" name="楕円 448"/>
        <xdr:cNvSpPr/>
      </xdr:nvSpPr>
      <xdr:spPr>
        <a:xfrm>
          <a:off x="14732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67327</xdr:rowOff>
    </xdr:from>
    <xdr:ext cx="762000" cy="259045"/>
    <xdr:sp macro="" textlink="">
      <xdr:nvSpPr>
        <xdr:cNvPr id="450" name="テキスト ボックス 449"/>
        <xdr:cNvSpPr txBox="1"/>
      </xdr:nvSpPr>
      <xdr:spPr>
        <a:xfrm>
          <a:off x="14401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137161</xdr:rowOff>
    </xdr:from>
    <xdr:to>
      <xdr:col>69</xdr:col>
      <xdr:colOff>142875</xdr:colOff>
      <xdr:row>78</xdr:row>
      <xdr:rowOff>67311</xdr:rowOff>
    </xdr:to>
    <xdr:sp macro="" textlink="">
      <xdr:nvSpPr>
        <xdr:cNvPr id="451" name="楕円 450"/>
        <xdr:cNvSpPr/>
      </xdr:nvSpPr>
      <xdr:spPr>
        <a:xfrm>
          <a:off x="13843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52088</xdr:rowOff>
    </xdr:from>
    <xdr:ext cx="762000" cy="259045"/>
    <xdr:sp macro="" textlink="">
      <xdr:nvSpPr>
        <xdr:cNvPr id="452" name="テキスト ボックス 451"/>
        <xdr:cNvSpPr txBox="1"/>
      </xdr:nvSpPr>
      <xdr:spPr>
        <a:xfrm>
          <a:off x="13512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3" name="楕円 452"/>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4" name="テキスト ボックス 453"/>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54009</xdr:rowOff>
    </xdr:from>
    <xdr:to>
      <xdr:col>29</xdr:col>
      <xdr:colOff>127000</xdr:colOff>
      <xdr:row>20</xdr:row>
      <xdr:rowOff>65162</xdr:rowOff>
    </xdr:to>
    <xdr:cxnSp macro="">
      <xdr:nvCxnSpPr>
        <xdr:cNvPr id="52" name="直線コネクタ 51"/>
        <xdr:cNvCxnSpPr/>
      </xdr:nvCxnSpPr>
      <xdr:spPr bwMode="auto">
        <a:xfrm flipV="1">
          <a:off x="5003800" y="3530634"/>
          <a:ext cx="647700" cy="11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56883</xdr:rowOff>
    </xdr:from>
    <xdr:to>
      <xdr:col>26</xdr:col>
      <xdr:colOff>50800</xdr:colOff>
      <xdr:row>20</xdr:row>
      <xdr:rowOff>65162</xdr:rowOff>
    </xdr:to>
    <xdr:cxnSp macro="">
      <xdr:nvCxnSpPr>
        <xdr:cNvPr id="55" name="直線コネクタ 54"/>
        <xdr:cNvCxnSpPr/>
      </xdr:nvCxnSpPr>
      <xdr:spPr bwMode="auto">
        <a:xfrm>
          <a:off x="4305300" y="3533508"/>
          <a:ext cx="698500" cy="8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56883</xdr:rowOff>
    </xdr:from>
    <xdr:to>
      <xdr:col>22</xdr:col>
      <xdr:colOff>114300</xdr:colOff>
      <xdr:row>20</xdr:row>
      <xdr:rowOff>67758</xdr:rowOff>
    </xdr:to>
    <xdr:cxnSp macro="">
      <xdr:nvCxnSpPr>
        <xdr:cNvPr id="58" name="直線コネクタ 57"/>
        <xdr:cNvCxnSpPr/>
      </xdr:nvCxnSpPr>
      <xdr:spPr bwMode="auto">
        <a:xfrm flipV="1">
          <a:off x="3606800" y="3533508"/>
          <a:ext cx="698500" cy="1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63036</xdr:rowOff>
    </xdr:from>
    <xdr:to>
      <xdr:col>18</xdr:col>
      <xdr:colOff>177800</xdr:colOff>
      <xdr:row>20</xdr:row>
      <xdr:rowOff>67758</xdr:rowOff>
    </xdr:to>
    <xdr:cxnSp macro="">
      <xdr:nvCxnSpPr>
        <xdr:cNvPr id="61" name="直線コネクタ 60"/>
        <xdr:cNvCxnSpPr/>
      </xdr:nvCxnSpPr>
      <xdr:spPr bwMode="auto">
        <a:xfrm>
          <a:off x="2908300" y="3539661"/>
          <a:ext cx="698500" cy="4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3209</xdr:rowOff>
    </xdr:from>
    <xdr:to>
      <xdr:col>29</xdr:col>
      <xdr:colOff>177800</xdr:colOff>
      <xdr:row>20</xdr:row>
      <xdr:rowOff>104809</xdr:rowOff>
    </xdr:to>
    <xdr:sp macro="" textlink="">
      <xdr:nvSpPr>
        <xdr:cNvPr id="71" name="楕円 70"/>
        <xdr:cNvSpPr/>
      </xdr:nvSpPr>
      <xdr:spPr bwMode="auto">
        <a:xfrm>
          <a:off x="5600700" y="3479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83236</xdr:rowOff>
    </xdr:from>
    <xdr:ext cx="762000" cy="259045"/>
    <xdr:sp macro="" textlink="">
      <xdr:nvSpPr>
        <xdr:cNvPr id="72" name="人口1人当たり決算額の推移該当値テキスト130"/>
        <xdr:cNvSpPr txBox="1"/>
      </xdr:nvSpPr>
      <xdr:spPr>
        <a:xfrm>
          <a:off x="5740400" y="338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14362</xdr:rowOff>
    </xdr:from>
    <xdr:to>
      <xdr:col>26</xdr:col>
      <xdr:colOff>101600</xdr:colOff>
      <xdr:row>20</xdr:row>
      <xdr:rowOff>115962</xdr:rowOff>
    </xdr:to>
    <xdr:sp macro="" textlink="">
      <xdr:nvSpPr>
        <xdr:cNvPr id="73" name="楕円 72"/>
        <xdr:cNvSpPr/>
      </xdr:nvSpPr>
      <xdr:spPr bwMode="auto">
        <a:xfrm>
          <a:off x="4953000" y="3490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100739</xdr:rowOff>
    </xdr:from>
    <xdr:ext cx="736600" cy="259045"/>
    <xdr:sp macro="" textlink="">
      <xdr:nvSpPr>
        <xdr:cNvPr id="74" name="テキスト ボックス 73"/>
        <xdr:cNvSpPr txBox="1"/>
      </xdr:nvSpPr>
      <xdr:spPr>
        <a:xfrm>
          <a:off x="4622800" y="3577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6083</xdr:rowOff>
    </xdr:from>
    <xdr:to>
      <xdr:col>22</xdr:col>
      <xdr:colOff>165100</xdr:colOff>
      <xdr:row>20</xdr:row>
      <xdr:rowOff>107683</xdr:rowOff>
    </xdr:to>
    <xdr:sp macro="" textlink="">
      <xdr:nvSpPr>
        <xdr:cNvPr id="75" name="楕円 74"/>
        <xdr:cNvSpPr/>
      </xdr:nvSpPr>
      <xdr:spPr bwMode="auto">
        <a:xfrm>
          <a:off x="4254500" y="348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92460</xdr:rowOff>
    </xdr:from>
    <xdr:ext cx="762000" cy="259045"/>
    <xdr:sp macro="" textlink="">
      <xdr:nvSpPr>
        <xdr:cNvPr id="76" name="テキスト ボックス 75"/>
        <xdr:cNvSpPr txBox="1"/>
      </xdr:nvSpPr>
      <xdr:spPr>
        <a:xfrm>
          <a:off x="3924300" y="35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16958</xdr:rowOff>
    </xdr:from>
    <xdr:to>
      <xdr:col>19</xdr:col>
      <xdr:colOff>38100</xdr:colOff>
      <xdr:row>20</xdr:row>
      <xdr:rowOff>118558</xdr:rowOff>
    </xdr:to>
    <xdr:sp macro="" textlink="">
      <xdr:nvSpPr>
        <xdr:cNvPr id="77" name="楕円 76"/>
        <xdr:cNvSpPr/>
      </xdr:nvSpPr>
      <xdr:spPr bwMode="auto">
        <a:xfrm>
          <a:off x="3556000" y="3493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103335</xdr:rowOff>
    </xdr:from>
    <xdr:ext cx="762000" cy="259045"/>
    <xdr:sp macro="" textlink="">
      <xdr:nvSpPr>
        <xdr:cNvPr id="78" name="テキスト ボックス 77"/>
        <xdr:cNvSpPr txBox="1"/>
      </xdr:nvSpPr>
      <xdr:spPr>
        <a:xfrm>
          <a:off x="3225800" y="357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12236</xdr:rowOff>
    </xdr:from>
    <xdr:to>
      <xdr:col>15</xdr:col>
      <xdr:colOff>101600</xdr:colOff>
      <xdr:row>20</xdr:row>
      <xdr:rowOff>113836</xdr:rowOff>
    </xdr:to>
    <xdr:sp macro="" textlink="">
      <xdr:nvSpPr>
        <xdr:cNvPr id="79" name="楕円 78"/>
        <xdr:cNvSpPr/>
      </xdr:nvSpPr>
      <xdr:spPr bwMode="auto">
        <a:xfrm>
          <a:off x="2857500" y="3488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98613</xdr:rowOff>
    </xdr:from>
    <xdr:ext cx="762000" cy="259045"/>
    <xdr:sp macro="" textlink="">
      <xdr:nvSpPr>
        <xdr:cNvPr id="80" name="テキスト ボックス 79"/>
        <xdr:cNvSpPr txBox="1"/>
      </xdr:nvSpPr>
      <xdr:spPr>
        <a:xfrm>
          <a:off x="2527300" y="357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293065</xdr:rowOff>
    </xdr:from>
    <xdr:to>
      <xdr:col>29</xdr:col>
      <xdr:colOff>127000</xdr:colOff>
      <xdr:row>35</xdr:row>
      <xdr:rowOff>317703</xdr:rowOff>
    </xdr:to>
    <xdr:cxnSp macro="">
      <xdr:nvCxnSpPr>
        <xdr:cNvPr id="113" name="直線コネクタ 112"/>
        <xdr:cNvCxnSpPr/>
      </xdr:nvCxnSpPr>
      <xdr:spPr bwMode="auto">
        <a:xfrm flipV="1">
          <a:off x="5003800" y="6903415"/>
          <a:ext cx="647700" cy="24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317703</xdr:rowOff>
    </xdr:from>
    <xdr:to>
      <xdr:col>26</xdr:col>
      <xdr:colOff>50800</xdr:colOff>
      <xdr:row>35</xdr:row>
      <xdr:rowOff>329908</xdr:rowOff>
    </xdr:to>
    <xdr:cxnSp macro="">
      <xdr:nvCxnSpPr>
        <xdr:cNvPr id="116" name="直線コネクタ 115"/>
        <xdr:cNvCxnSpPr/>
      </xdr:nvCxnSpPr>
      <xdr:spPr bwMode="auto">
        <a:xfrm flipV="1">
          <a:off x="4305300" y="6928053"/>
          <a:ext cx="698500" cy="12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329908</xdr:rowOff>
    </xdr:from>
    <xdr:to>
      <xdr:col>22</xdr:col>
      <xdr:colOff>114300</xdr:colOff>
      <xdr:row>36</xdr:row>
      <xdr:rowOff>4953</xdr:rowOff>
    </xdr:to>
    <xdr:cxnSp macro="">
      <xdr:nvCxnSpPr>
        <xdr:cNvPr id="119" name="直線コネクタ 118"/>
        <xdr:cNvCxnSpPr/>
      </xdr:nvCxnSpPr>
      <xdr:spPr bwMode="auto">
        <a:xfrm flipV="1">
          <a:off x="3606800" y="6940258"/>
          <a:ext cx="6985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4953</xdr:rowOff>
    </xdr:from>
    <xdr:to>
      <xdr:col>18</xdr:col>
      <xdr:colOff>177800</xdr:colOff>
      <xdr:row>36</xdr:row>
      <xdr:rowOff>38836</xdr:rowOff>
    </xdr:to>
    <xdr:cxnSp macro="">
      <xdr:nvCxnSpPr>
        <xdr:cNvPr id="122" name="直線コネクタ 121"/>
        <xdr:cNvCxnSpPr/>
      </xdr:nvCxnSpPr>
      <xdr:spPr bwMode="auto">
        <a:xfrm flipV="1">
          <a:off x="2908300" y="6958203"/>
          <a:ext cx="698500" cy="33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242265</xdr:rowOff>
    </xdr:from>
    <xdr:to>
      <xdr:col>29</xdr:col>
      <xdr:colOff>177800</xdr:colOff>
      <xdr:row>36</xdr:row>
      <xdr:rowOff>965</xdr:rowOff>
    </xdr:to>
    <xdr:sp macro="" textlink="">
      <xdr:nvSpPr>
        <xdr:cNvPr id="132" name="楕円 131"/>
        <xdr:cNvSpPr/>
      </xdr:nvSpPr>
      <xdr:spPr bwMode="auto">
        <a:xfrm>
          <a:off x="5600700" y="6852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214342</xdr:rowOff>
    </xdr:from>
    <xdr:ext cx="762000" cy="259045"/>
    <xdr:sp macro="" textlink="">
      <xdr:nvSpPr>
        <xdr:cNvPr id="133" name="人口1人当たり決算額の推移該当値テキスト445"/>
        <xdr:cNvSpPr txBox="1"/>
      </xdr:nvSpPr>
      <xdr:spPr>
        <a:xfrm>
          <a:off x="5740400" y="682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266903</xdr:rowOff>
    </xdr:from>
    <xdr:to>
      <xdr:col>26</xdr:col>
      <xdr:colOff>101600</xdr:colOff>
      <xdr:row>36</xdr:row>
      <xdr:rowOff>25603</xdr:rowOff>
    </xdr:to>
    <xdr:sp macro="" textlink="">
      <xdr:nvSpPr>
        <xdr:cNvPr id="134" name="楕円 133"/>
        <xdr:cNvSpPr/>
      </xdr:nvSpPr>
      <xdr:spPr bwMode="auto">
        <a:xfrm>
          <a:off x="4953000" y="687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10380</xdr:rowOff>
    </xdr:from>
    <xdr:ext cx="736600" cy="259045"/>
    <xdr:sp macro="" textlink="">
      <xdr:nvSpPr>
        <xdr:cNvPr id="135" name="テキスト ボックス 134"/>
        <xdr:cNvSpPr txBox="1"/>
      </xdr:nvSpPr>
      <xdr:spPr>
        <a:xfrm>
          <a:off x="4622800" y="6963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279108</xdr:rowOff>
    </xdr:from>
    <xdr:to>
      <xdr:col>22</xdr:col>
      <xdr:colOff>165100</xdr:colOff>
      <xdr:row>36</xdr:row>
      <xdr:rowOff>37808</xdr:rowOff>
    </xdr:to>
    <xdr:sp macro="" textlink="">
      <xdr:nvSpPr>
        <xdr:cNvPr id="136" name="楕円 135"/>
        <xdr:cNvSpPr/>
      </xdr:nvSpPr>
      <xdr:spPr bwMode="auto">
        <a:xfrm>
          <a:off x="4254500" y="688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22585</xdr:rowOff>
    </xdr:from>
    <xdr:ext cx="762000" cy="259045"/>
    <xdr:sp macro="" textlink="">
      <xdr:nvSpPr>
        <xdr:cNvPr id="137" name="テキスト ボックス 136"/>
        <xdr:cNvSpPr txBox="1"/>
      </xdr:nvSpPr>
      <xdr:spPr>
        <a:xfrm>
          <a:off x="3924300" y="697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297053</xdr:rowOff>
    </xdr:from>
    <xdr:to>
      <xdr:col>19</xdr:col>
      <xdr:colOff>38100</xdr:colOff>
      <xdr:row>36</xdr:row>
      <xdr:rowOff>55753</xdr:rowOff>
    </xdr:to>
    <xdr:sp macro="" textlink="">
      <xdr:nvSpPr>
        <xdr:cNvPr id="138" name="楕円 137"/>
        <xdr:cNvSpPr/>
      </xdr:nvSpPr>
      <xdr:spPr bwMode="auto">
        <a:xfrm>
          <a:off x="3556000" y="6907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40530</xdr:rowOff>
    </xdr:from>
    <xdr:ext cx="762000" cy="259045"/>
    <xdr:sp macro="" textlink="">
      <xdr:nvSpPr>
        <xdr:cNvPr id="139" name="テキスト ボックス 138"/>
        <xdr:cNvSpPr txBox="1"/>
      </xdr:nvSpPr>
      <xdr:spPr>
        <a:xfrm>
          <a:off x="3225800" y="699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330936</xdr:rowOff>
    </xdr:from>
    <xdr:to>
      <xdr:col>15</xdr:col>
      <xdr:colOff>101600</xdr:colOff>
      <xdr:row>36</xdr:row>
      <xdr:rowOff>89636</xdr:rowOff>
    </xdr:to>
    <xdr:sp macro="" textlink="">
      <xdr:nvSpPr>
        <xdr:cNvPr id="140" name="楕円 139"/>
        <xdr:cNvSpPr/>
      </xdr:nvSpPr>
      <xdr:spPr bwMode="auto">
        <a:xfrm>
          <a:off x="2857500" y="6941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74413</xdr:rowOff>
    </xdr:from>
    <xdr:ext cx="762000" cy="259045"/>
    <xdr:sp macro="" textlink="">
      <xdr:nvSpPr>
        <xdr:cNvPr id="141" name="テキスト ボックス 140"/>
        <xdr:cNvSpPr txBox="1"/>
      </xdr:nvSpPr>
      <xdr:spPr>
        <a:xfrm>
          <a:off x="2527300" y="7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8,036
7,897
43.26
5,642,681
5,237,342
391,911
2,881,399
1,787,085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114028</xdr:rowOff>
    </xdr:from>
    <xdr:to>
      <xdr:col>24</xdr:col>
      <xdr:colOff>63500</xdr:colOff>
      <xdr:row>38</xdr:row>
      <xdr:rowOff>82173</xdr:rowOff>
    </xdr:to>
    <xdr:cxnSp macro="">
      <xdr:nvCxnSpPr>
        <xdr:cNvPr id="57" name="直線コネクタ 56"/>
        <xdr:cNvCxnSpPr/>
      </xdr:nvCxnSpPr>
      <xdr:spPr>
        <a:xfrm flipV="1">
          <a:off x="3797300" y="6457678"/>
          <a:ext cx="838200" cy="13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78201</xdr:rowOff>
    </xdr:from>
    <xdr:to>
      <xdr:col>19</xdr:col>
      <xdr:colOff>177800</xdr:colOff>
      <xdr:row>38</xdr:row>
      <xdr:rowOff>82173</xdr:rowOff>
    </xdr:to>
    <xdr:cxnSp macro="">
      <xdr:nvCxnSpPr>
        <xdr:cNvPr id="60" name="直線コネクタ 59"/>
        <xdr:cNvCxnSpPr/>
      </xdr:nvCxnSpPr>
      <xdr:spPr>
        <a:xfrm>
          <a:off x="2908300" y="6593301"/>
          <a:ext cx="889000" cy="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78201</xdr:rowOff>
    </xdr:from>
    <xdr:to>
      <xdr:col>15</xdr:col>
      <xdr:colOff>50800</xdr:colOff>
      <xdr:row>38</xdr:row>
      <xdr:rowOff>80544</xdr:rowOff>
    </xdr:to>
    <xdr:cxnSp macro="">
      <xdr:nvCxnSpPr>
        <xdr:cNvPr id="63" name="直線コネクタ 62"/>
        <xdr:cNvCxnSpPr/>
      </xdr:nvCxnSpPr>
      <xdr:spPr>
        <a:xfrm flipV="1">
          <a:off x="2019300" y="6593301"/>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58913</xdr:rowOff>
    </xdr:from>
    <xdr:to>
      <xdr:col>10</xdr:col>
      <xdr:colOff>114300</xdr:colOff>
      <xdr:row>38</xdr:row>
      <xdr:rowOff>80544</xdr:rowOff>
    </xdr:to>
    <xdr:cxnSp macro="">
      <xdr:nvCxnSpPr>
        <xdr:cNvPr id="66" name="直線コネクタ 65"/>
        <xdr:cNvCxnSpPr/>
      </xdr:nvCxnSpPr>
      <xdr:spPr>
        <a:xfrm>
          <a:off x="1130300" y="6574013"/>
          <a:ext cx="889000" cy="2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63228</xdr:rowOff>
    </xdr:from>
    <xdr:to>
      <xdr:col>24</xdr:col>
      <xdr:colOff>114300</xdr:colOff>
      <xdr:row>37</xdr:row>
      <xdr:rowOff>164829</xdr:rowOff>
    </xdr:to>
    <xdr:sp macro="" textlink="">
      <xdr:nvSpPr>
        <xdr:cNvPr id="76" name="楕円 75"/>
        <xdr:cNvSpPr/>
      </xdr:nvSpPr>
      <xdr:spPr>
        <a:xfrm>
          <a:off x="4584700" y="64068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41655</xdr:rowOff>
    </xdr:from>
    <xdr:ext cx="599010" cy="259045"/>
    <xdr:sp macro="" textlink="">
      <xdr:nvSpPr>
        <xdr:cNvPr id="77" name="人件費該当値テキスト"/>
        <xdr:cNvSpPr txBox="1"/>
      </xdr:nvSpPr>
      <xdr:spPr>
        <a:xfrm>
          <a:off x="4686300" y="638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31373</xdr:rowOff>
    </xdr:from>
    <xdr:to>
      <xdr:col>20</xdr:col>
      <xdr:colOff>38100</xdr:colOff>
      <xdr:row>38</xdr:row>
      <xdr:rowOff>132973</xdr:rowOff>
    </xdr:to>
    <xdr:sp macro="" textlink="">
      <xdr:nvSpPr>
        <xdr:cNvPr id="78" name="楕円 77"/>
        <xdr:cNvSpPr/>
      </xdr:nvSpPr>
      <xdr:spPr>
        <a:xfrm>
          <a:off x="3746500" y="654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124100</xdr:rowOff>
    </xdr:from>
    <xdr:ext cx="534377" cy="259045"/>
    <xdr:sp macro="" textlink="">
      <xdr:nvSpPr>
        <xdr:cNvPr id="79" name="テキスト ボックス 78"/>
        <xdr:cNvSpPr txBox="1"/>
      </xdr:nvSpPr>
      <xdr:spPr>
        <a:xfrm>
          <a:off x="3530111" y="663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27401</xdr:rowOff>
    </xdr:from>
    <xdr:to>
      <xdr:col>15</xdr:col>
      <xdr:colOff>101600</xdr:colOff>
      <xdr:row>38</xdr:row>
      <xdr:rowOff>129001</xdr:rowOff>
    </xdr:to>
    <xdr:sp macro="" textlink="">
      <xdr:nvSpPr>
        <xdr:cNvPr id="80" name="楕円 79"/>
        <xdr:cNvSpPr/>
      </xdr:nvSpPr>
      <xdr:spPr>
        <a:xfrm>
          <a:off x="2857500" y="654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120128</xdr:rowOff>
    </xdr:from>
    <xdr:ext cx="534377" cy="259045"/>
    <xdr:sp macro="" textlink="">
      <xdr:nvSpPr>
        <xdr:cNvPr id="81" name="テキスト ボックス 80"/>
        <xdr:cNvSpPr txBox="1"/>
      </xdr:nvSpPr>
      <xdr:spPr>
        <a:xfrm>
          <a:off x="2641111" y="66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29744</xdr:rowOff>
    </xdr:from>
    <xdr:to>
      <xdr:col>10</xdr:col>
      <xdr:colOff>165100</xdr:colOff>
      <xdr:row>38</xdr:row>
      <xdr:rowOff>131344</xdr:rowOff>
    </xdr:to>
    <xdr:sp macro="" textlink="">
      <xdr:nvSpPr>
        <xdr:cNvPr id="82" name="楕円 81"/>
        <xdr:cNvSpPr/>
      </xdr:nvSpPr>
      <xdr:spPr>
        <a:xfrm>
          <a:off x="1968500" y="654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122471</xdr:rowOff>
    </xdr:from>
    <xdr:ext cx="534377" cy="259045"/>
    <xdr:sp macro="" textlink="">
      <xdr:nvSpPr>
        <xdr:cNvPr id="83" name="テキスト ボックス 82"/>
        <xdr:cNvSpPr txBox="1"/>
      </xdr:nvSpPr>
      <xdr:spPr>
        <a:xfrm>
          <a:off x="1752111" y="663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8113</xdr:rowOff>
    </xdr:from>
    <xdr:to>
      <xdr:col>6</xdr:col>
      <xdr:colOff>38100</xdr:colOff>
      <xdr:row>38</xdr:row>
      <xdr:rowOff>109713</xdr:rowOff>
    </xdr:to>
    <xdr:sp macro="" textlink="">
      <xdr:nvSpPr>
        <xdr:cNvPr id="84" name="楕円 83"/>
        <xdr:cNvSpPr/>
      </xdr:nvSpPr>
      <xdr:spPr>
        <a:xfrm>
          <a:off x="1079500" y="652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100840</xdr:rowOff>
    </xdr:from>
    <xdr:ext cx="534377" cy="259045"/>
    <xdr:sp macro="" textlink="">
      <xdr:nvSpPr>
        <xdr:cNvPr id="85" name="テキスト ボックス 84"/>
        <xdr:cNvSpPr txBox="1"/>
      </xdr:nvSpPr>
      <xdr:spPr>
        <a:xfrm>
          <a:off x="863111" y="661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93292</xdr:rowOff>
    </xdr:from>
    <xdr:to>
      <xdr:col>24</xdr:col>
      <xdr:colOff>63500</xdr:colOff>
      <xdr:row>57</xdr:row>
      <xdr:rowOff>116614</xdr:rowOff>
    </xdr:to>
    <xdr:cxnSp macro="">
      <xdr:nvCxnSpPr>
        <xdr:cNvPr id="112" name="直線コネクタ 111"/>
        <xdr:cNvCxnSpPr/>
      </xdr:nvCxnSpPr>
      <xdr:spPr>
        <a:xfrm>
          <a:off x="3797300" y="9865942"/>
          <a:ext cx="838200" cy="2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93292</xdr:rowOff>
    </xdr:from>
    <xdr:to>
      <xdr:col>19</xdr:col>
      <xdr:colOff>177800</xdr:colOff>
      <xdr:row>57</xdr:row>
      <xdr:rowOff>109251</xdr:rowOff>
    </xdr:to>
    <xdr:cxnSp macro="">
      <xdr:nvCxnSpPr>
        <xdr:cNvPr id="115" name="直線コネクタ 114"/>
        <xdr:cNvCxnSpPr/>
      </xdr:nvCxnSpPr>
      <xdr:spPr>
        <a:xfrm flipV="1">
          <a:off x="2908300" y="9865942"/>
          <a:ext cx="889000" cy="1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106338</xdr:rowOff>
    </xdr:from>
    <xdr:to>
      <xdr:col>15</xdr:col>
      <xdr:colOff>50800</xdr:colOff>
      <xdr:row>57</xdr:row>
      <xdr:rowOff>109251</xdr:rowOff>
    </xdr:to>
    <xdr:cxnSp macro="">
      <xdr:nvCxnSpPr>
        <xdr:cNvPr id="118" name="直線コネクタ 117"/>
        <xdr:cNvCxnSpPr/>
      </xdr:nvCxnSpPr>
      <xdr:spPr>
        <a:xfrm>
          <a:off x="2019300" y="9878988"/>
          <a:ext cx="8890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106338</xdr:rowOff>
    </xdr:from>
    <xdr:to>
      <xdr:col>10</xdr:col>
      <xdr:colOff>114300</xdr:colOff>
      <xdr:row>57</xdr:row>
      <xdr:rowOff>114659</xdr:rowOff>
    </xdr:to>
    <xdr:cxnSp macro="">
      <xdr:nvCxnSpPr>
        <xdr:cNvPr id="121" name="直線コネクタ 120"/>
        <xdr:cNvCxnSpPr/>
      </xdr:nvCxnSpPr>
      <xdr:spPr>
        <a:xfrm flipV="1">
          <a:off x="1130300" y="9878988"/>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65814</xdr:rowOff>
    </xdr:from>
    <xdr:to>
      <xdr:col>24</xdr:col>
      <xdr:colOff>114300</xdr:colOff>
      <xdr:row>57</xdr:row>
      <xdr:rowOff>167414</xdr:rowOff>
    </xdr:to>
    <xdr:sp macro="" textlink="">
      <xdr:nvSpPr>
        <xdr:cNvPr id="131" name="楕円 130"/>
        <xdr:cNvSpPr/>
      </xdr:nvSpPr>
      <xdr:spPr>
        <a:xfrm>
          <a:off x="4584700" y="983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152191</xdr:rowOff>
    </xdr:from>
    <xdr:ext cx="534377" cy="259045"/>
    <xdr:sp macro="" textlink="">
      <xdr:nvSpPr>
        <xdr:cNvPr id="132" name="物件費該当値テキスト"/>
        <xdr:cNvSpPr txBox="1"/>
      </xdr:nvSpPr>
      <xdr:spPr>
        <a:xfrm>
          <a:off x="4686300" y="975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42492</xdr:rowOff>
    </xdr:from>
    <xdr:to>
      <xdr:col>20</xdr:col>
      <xdr:colOff>38100</xdr:colOff>
      <xdr:row>57</xdr:row>
      <xdr:rowOff>144092</xdr:rowOff>
    </xdr:to>
    <xdr:sp macro="" textlink="">
      <xdr:nvSpPr>
        <xdr:cNvPr id="133" name="楕円 132"/>
        <xdr:cNvSpPr/>
      </xdr:nvSpPr>
      <xdr:spPr>
        <a:xfrm>
          <a:off x="3746500" y="98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135219</xdr:rowOff>
    </xdr:from>
    <xdr:ext cx="534377" cy="259045"/>
    <xdr:sp macro="" textlink="">
      <xdr:nvSpPr>
        <xdr:cNvPr id="134" name="テキスト ボックス 133"/>
        <xdr:cNvSpPr txBox="1"/>
      </xdr:nvSpPr>
      <xdr:spPr>
        <a:xfrm>
          <a:off x="3530111" y="990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58451</xdr:rowOff>
    </xdr:from>
    <xdr:to>
      <xdr:col>15</xdr:col>
      <xdr:colOff>101600</xdr:colOff>
      <xdr:row>57</xdr:row>
      <xdr:rowOff>160051</xdr:rowOff>
    </xdr:to>
    <xdr:sp macro="" textlink="">
      <xdr:nvSpPr>
        <xdr:cNvPr id="135" name="楕円 134"/>
        <xdr:cNvSpPr/>
      </xdr:nvSpPr>
      <xdr:spPr>
        <a:xfrm>
          <a:off x="2857500" y="983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151178</xdr:rowOff>
    </xdr:from>
    <xdr:ext cx="534377" cy="259045"/>
    <xdr:sp macro="" textlink="">
      <xdr:nvSpPr>
        <xdr:cNvPr id="136" name="テキスト ボックス 135"/>
        <xdr:cNvSpPr txBox="1"/>
      </xdr:nvSpPr>
      <xdr:spPr>
        <a:xfrm>
          <a:off x="2641111" y="992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55538</xdr:rowOff>
    </xdr:from>
    <xdr:to>
      <xdr:col>10</xdr:col>
      <xdr:colOff>165100</xdr:colOff>
      <xdr:row>57</xdr:row>
      <xdr:rowOff>157138</xdr:rowOff>
    </xdr:to>
    <xdr:sp macro="" textlink="">
      <xdr:nvSpPr>
        <xdr:cNvPr id="137" name="楕円 136"/>
        <xdr:cNvSpPr/>
      </xdr:nvSpPr>
      <xdr:spPr>
        <a:xfrm>
          <a:off x="1968500" y="98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148265</xdr:rowOff>
    </xdr:from>
    <xdr:ext cx="534377" cy="259045"/>
    <xdr:sp macro="" textlink="">
      <xdr:nvSpPr>
        <xdr:cNvPr id="138" name="テキスト ボックス 137"/>
        <xdr:cNvSpPr txBox="1"/>
      </xdr:nvSpPr>
      <xdr:spPr>
        <a:xfrm>
          <a:off x="1752111" y="992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63859</xdr:rowOff>
    </xdr:from>
    <xdr:to>
      <xdr:col>6</xdr:col>
      <xdr:colOff>38100</xdr:colOff>
      <xdr:row>57</xdr:row>
      <xdr:rowOff>165459</xdr:rowOff>
    </xdr:to>
    <xdr:sp macro="" textlink="">
      <xdr:nvSpPr>
        <xdr:cNvPr id="139" name="楕円 138"/>
        <xdr:cNvSpPr/>
      </xdr:nvSpPr>
      <xdr:spPr>
        <a:xfrm>
          <a:off x="1079500" y="983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156586</xdr:rowOff>
    </xdr:from>
    <xdr:ext cx="534377" cy="259045"/>
    <xdr:sp macro="" textlink="">
      <xdr:nvSpPr>
        <xdr:cNvPr id="140" name="テキスト ボックス 139"/>
        <xdr:cNvSpPr txBox="1"/>
      </xdr:nvSpPr>
      <xdr:spPr>
        <a:xfrm>
          <a:off x="863111" y="992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80882</xdr:rowOff>
    </xdr:from>
    <xdr:to>
      <xdr:col>24</xdr:col>
      <xdr:colOff>63500</xdr:colOff>
      <xdr:row>78</xdr:row>
      <xdr:rowOff>25081</xdr:rowOff>
    </xdr:to>
    <xdr:cxnSp macro="">
      <xdr:nvCxnSpPr>
        <xdr:cNvPr id="167" name="直線コネクタ 166"/>
        <xdr:cNvCxnSpPr/>
      </xdr:nvCxnSpPr>
      <xdr:spPr>
        <a:xfrm>
          <a:off x="3797300" y="13282532"/>
          <a:ext cx="838200" cy="11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80882</xdr:rowOff>
    </xdr:from>
    <xdr:to>
      <xdr:col>19</xdr:col>
      <xdr:colOff>177800</xdr:colOff>
      <xdr:row>78</xdr:row>
      <xdr:rowOff>6655</xdr:rowOff>
    </xdr:to>
    <xdr:cxnSp macro="">
      <xdr:nvCxnSpPr>
        <xdr:cNvPr id="170" name="直線コネクタ 169"/>
        <xdr:cNvCxnSpPr/>
      </xdr:nvCxnSpPr>
      <xdr:spPr>
        <a:xfrm flipV="1">
          <a:off x="2908300" y="13282532"/>
          <a:ext cx="889000" cy="9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6655</xdr:rowOff>
    </xdr:from>
    <xdr:to>
      <xdr:col>15</xdr:col>
      <xdr:colOff>50800</xdr:colOff>
      <xdr:row>78</xdr:row>
      <xdr:rowOff>59851</xdr:rowOff>
    </xdr:to>
    <xdr:cxnSp macro="">
      <xdr:nvCxnSpPr>
        <xdr:cNvPr id="173" name="直線コネクタ 172"/>
        <xdr:cNvCxnSpPr/>
      </xdr:nvCxnSpPr>
      <xdr:spPr>
        <a:xfrm flipV="1">
          <a:off x="2019300" y="13379755"/>
          <a:ext cx="889000" cy="5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59851</xdr:rowOff>
    </xdr:from>
    <xdr:to>
      <xdr:col>10</xdr:col>
      <xdr:colOff>114300</xdr:colOff>
      <xdr:row>78</xdr:row>
      <xdr:rowOff>82139</xdr:rowOff>
    </xdr:to>
    <xdr:cxnSp macro="">
      <xdr:nvCxnSpPr>
        <xdr:cNvPr id="176" name="直線コネクタ 175"/>
        <xdr:cNvCxnSpPr/>
      </xdr:nvCxnSpPr>
      <xdr:spPr>
        <a:xfrm flipV="1">
          <a:off x="1130300" y="13432951"/>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145731</xdr:rowOff>
    </xdr:from>
    <xdr:to>
      <xdr:col>24</xdr:col>
      <xdr:colOff>114300</xdr:colOff>
      <xdr:row>78</xdr:row>
      <xdr:rowOff>75881</xdr:rowOff>
    </xdr:to>
    <xdr:sp macro="" textlink="">
      <xdr:nvSpPr>
        <xdr:cNvPr id="186" name="楕円 185"/>
        <xdr:cNvSpPr/>
      </xdr:nvSpPr>
      <xdr:spPr>
        <a:xfrm>
          <a:off x="4584700" y="133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60658</xdr:rowOff>
    </xdr:from>
    <xdr:ext cx="469744" cy="259045"/>
    <xdr:sp macro="" textlink="">
      <xdr:nvSpPr>
        <xdr:cNvPr id="187" name="維持補修費該当値テキスト"/>
        <xdr:cNvSpPr txBox="1"/>
      </xdr:nvSpPr>
      <xdr:spPr>
        <a:xfrm>
          <a:off x="4686300" y="1326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30082</xdr:rowOff>
    </xdr:from>
    <xdr:to>
      <xdr:col>20</xdr:col>
      <xdr:colOff>38100</xdr:colOff>
      <xdr:row>77</xdr:row>
      <xdr:rowOff>131682</xdr:rowOff>
    </xdr:to>
    <xdr:sp macro="" textlink="">
      <xdr:nvSpPr>
        <xdr:cNvPr id="188" name="楕円 187"/>
        <xdr:cNvSpPr/>
      </xdr:nvSpPr>
      <xdr:spPr>
        <a:xfrm>
          <a:off x="3746500" y="132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122809</xdr:rowOff>
    </xdr:from>
    <xdr:ext cx="534377" cy="259045"/>
    <xdr:sp macro="" textlink="">
      <xdr:nvSpPr>
        <xdr:cNvPr id="189" name="テキスト ボックス 188"/>
        <xdr:cNvSpPr txBox="1"/>
      </xdr:nvSpPr>
      <xdr:spPr>
        <a:xfrm>
          <a:off x="3530111" y="133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127305</xdr:rowOff>
    </xdr:from>
    <xdr:to>
      <xdr:col>15</xdr:col>
      <xdr:colOff>101600</xdr:colOff>
      <xdr:row>78</xdr:row>
      <xdr:rowOff>57455</xdr:rowOff>
    </xdr:to>
    <xdr:sp macro="" textlink="">
      <xdr:nvSpPr>
        <xdr:cNvPr id="190" name="楕円 189"/>
        <xdr:cNvSpPr/>
      </xdr:nvSpPr>
      <xdr:spPr>
        <a:xfrm>
          <a:off x="2857500" y="133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48582</xdr:rowOff>
    </xdr:from>
    <xdr:ext cx="469744" cy="259045"/>
    <xdr:sp macro="" textlink="">
      <xdr:nvSpPr>
        <xdr:cNvPr id="191" name="テキスト ボックス 190"/>
        <xdr:cNvSpPr txBox="1"/>
      </xdr:nvSpPr>
      <xdr:spPr>
        <a:xfrm>
          <a:off x="2673428" y="134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9051</xdr:rowOff>
    </xdr:from>
    <xdr:to>
      <xdr:col>10</xdr:col>
      <xdr:colOff>165100</xdr:colOff>
      <xdr:row>78</xdr:row>
      <xdr:rowOff>110651</xdr:rowOff>
    </xdr:to>
    <xdr:sp macro="" textlink="">
      <xdr:nvSpPr>
        <xdr:cNvPr id="192" name="楕円 191"/>
        <xdr:cNvSpPr/>
      </xdr:nvSpPr>
      <xdr:spPr>
        <a:xfrm>
          <a:off x="1968500" y="133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101778</xdr:rowOff>
    </xdr:from>
    <xdr:ext cx="469744" cy="259045"/>
    <xdr:sp macro="" textlink="">
      <xdr:nvSpPr>
        <xdr:cNvPr id="193" name="テキスト ボックス 192"/>
        <xdr:cNvSpPr txBox="1"/>
      </xdr:nvSpPr>
      <xdr:spPr>
        <a:xfrm>
          <a:off x="1784428" y="1347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31339</xdr:rowOff>
    </xdr:from>
    <xdr:to>
      <xdr:col>6</xdr:col>
      <xdr:colOff>38100</xdr:colOff>
      <xdr:row>78</xdr:row>
      <xdr:rowOff>132939</xdr:rowOff>
    </xdr:to>
    <xdr:sp macro="" textlink="">
      <xdr:nvSpPr>
        <xdr:cNvPr id="194" name="楕円 193"/>
        <xdr:cNvSpPr/>
      </xdr:nvSpPr>
      <xdr:spPr>
        <a:xfrm>
          <a:off x="1079500" y="134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124066</xdr:rowOff>
    </xdr:from>
    <xdr:ext cx="469744" cy="259045"/>
    <xdr:sp macro="" textlink="">
      <xdr:nvSpPr>
        <xdr:cNvPr id="195" name="テキスト ボックス 194"/>
        <xdr:cNvSpPr txBox="1"/>
      </xdr:nvSpPr>
      <xdr:spPr>
        <a:xfrm>
          <a:off x="895428" y="1349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20002</xdr:rowOff>
    </xdr:from>
    <xdr:to>
      <xdr:col>24</xdr:col>
      <xdr:colOff>63500</xdr:colOff>
      <xdr:row>97</xdr:row>
      <xdr:rowOff>20422</xdr:rowOff>
    </xdr:to>
    <xdr:cxnSp macro="">
      <xdr:nvCxnSpPr>
        <xdr:cNvPr id="225" name="直線コネクタ 224"/>
        <xdr:cNvCxnSpPr/>
      </xdr:nvCxnSpPr>
      <xdr:spPr>
        <a:xfrm>
          <a:off x="3797300" y="16650652"/>
          <a:ext cx="8382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20002</xdr:rowOff>
    </xdr:from>
    <xdr:to>
      <xdr:col>19</xdr:col>
      <xdr:colOff>177800</xdr:colOff>
      <xdr:row>97</xdr:row>
      <xdr:rowOff>29439</xdr:rowOff>
    </xdr:to>
    <xdr:cxnSp macro="">
      <xdr:nvCxnSpPr>
        <xdr:cNvPr id="228" name="直線コネクタ 227"/>
        <xdr:cNvCxnSpPr/>
      </xdr:nvCxnSpPr>
      <xdr:spPr>
        <a:xfrm flipV="1">
          <a:off x="2908300" y="16650652"/>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29439</xdr:rowOff>
    </xdr:from>
    <xdr:to>
      <xdr:col>15</xdr:col>
      <xdr:colOff>50800</xdr:colOff>
      <xdr:row>97</xdr:row>
      <xdr:rowOff>57975</xdr:rowOff>
    </xdr:to>
    <xdr:cxnSp macro="">
      <xdr:nvCxnSpPr>
        <xdr:cNvPr id="231" name="直線コネクタ 230"/>
        <xdr:cNvCxnSpPr/>
      </xdr:nvCxnSpPr>
      <xdr:spPr>
        <a:xfrm flipV="1">
          <a:off x="2019300" y="16660089"/>
          <a:ext cx="889000" cy="2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57975</xdr:rowOff>
    </xdr:from>
    <xdr:to>
      <xdr:col>10</xdr:col>
      <xdr:colOff>114300</xdr:colOff>
      <xdr:row>97</xdr:row>
      <xdr:rowOff>73470</xdr:rowOff>
    </xdr:to>
    <xdr:cxnSp macro="">
      <xdr:nvCxnSpPr>
        <xdr:cNvPr id="234" name="直線コネクタ 233"/>
        <xdr:cNvCxnSpPr/>
      </xdr:nvCxnSpPr>
      <xdr:spPr>
        <a:xfrm flipV="1">
          <a:off x="1130300" y="16688625"/>
          <a:ext cx="889000" cy="1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141072</xdr:rowOff>
    </xdr:from>
    <xdr:to>
      <xdr:col>24</xdr:col>
      <xdr:colOff>114300</xdr:colOff>
      <xdr:row>97</xdr:row>
      <xdr:rowOff>71222</xdr:rowOff>
    </xdr:to>
    <xdr:sp macro="" textlink="">
      <xdr:nvSpPr>
        <xdr:cNvPr id="244" name="楕円 243"/>
        <xdr:cNvSpPr/>
      </xdr:nvSpPr>
      <xdr:spPr>
        <a:xfrm>
          <a:off x="4584700" y="166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119499</xdr:rowOff>
    </xdr:from>
    <xdr:ext cx="534377" cy="259045"/>
    <xdr:sp macro="" textlink="">
      <xdr:nvSpPr>
        <xdr:cNvPr id="245" name="扶助費該当値テキスト"/>
        <xdr:cNvSpPr txBox="1"/>
      </xdr:nvSpPr>
      <xdr:spPr>
        <a:xfrm>
          <a:off x="4686300" y="1657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140652</xdr:rowOff>
    </xdr:from>
    <xdr:to>
      <xdr:col>20</xdr:col>
      <xdr:colOff>38100</xdr:colOff>
      <xdr:row>97</xdr:row>
      <xdr:rowOff>70802</xdr:rowOff>
    </xdr:to>
    <xdr:sp macro="" textlink="">
      <xdr:nvSpPr>
        <xdr:cNvPr id="246" name="楕円 245"/>
        <xdr:cNvSpPr/>
      </xdr:nvSpPr>
      <xdr:spPr>
        <a:xfrm>
          <a:off x="3746500" y="1659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61929</xdr:rowOff>
    </xdr:from>
    <xdr:ext cx="534377" cy="259045"/>
    <xdr:sp macro="" textlink="">
      <xdr:nvSpPr>
        <xdr:cNvPr id="247" name="テキスト ボックス 246"/>
        <xdr:cNvSpPr txBox="1"/>
      </xdr:nvSpPr>
      <xdr:spPr>
        <a:xfrm>
          <a:off x="3530111" y="1669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150089</xdr:rowOff>
    </xdr:from>
    <xdr:to>
      <xdr:col>15</xdr:col>
      <xdr:colOff>101600</xdr:colOff>
      <xdr:row>97</xdr:row>
      <xdr:rowOff>80239</xdr:rowOff>
    </xdr:to>
    <xdr:sp macro="" textlink="">
      <xdr:nvSpPr>
        <xdr:cNvPr id="248" name="楕円 247"/>
        <xdr:cNvSpPr/>
      </xdr:nvSpPr>
      <xdr:spPr>
        <a:xfrm>
          <a:off x="2857500" y="1660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71366</xdr:rowOff>
    </xdr:from>
    <xdr:ext cx="534377" cy="259045"/>
    <xdr:sp macro="" textlink="">
      <xdr:nvSpPr>
        <xdr:cNvPr id="249" name="テキスト ボックス 248"/>
        <xdr:cNvSpPr txBox="1"/>
      </xdr:nvSpPr>
      <xdr:spPr>
        <a:xfrm>
          <a:off x="2641111" y="167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7175</xdr:rowOff>
    </xdr:from>
    <xdr:to>
      <xdr:col>10</xdr:col>
      <xdr:colOff>165100</xdr:colOff>
      <xdr:row>97</xdr:row>
      <xdr:rowOff>108775</xdr:rowOff>
    </xdr:to>
    <xdr:sp macro="" textlink="">
      <xdr:nvSpPr>
        <xdr:cNvPr id="250" name="楕円 249"/>
        <xdr:cNvSpPr/>
      </xdr:nvSpPr>
      <xdr:spPr>
        <a:xfrm>
          <a:off x="1968500" y="166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99902</xdr:rowOff>
    </xdr:from>
    <xdr:ext cx="534377" cy="259045"/>
    <xdr:sp macro="" textlink="">
      <xdr:nvSpPr>
        <xdr:cNvPr id="251" name="テキスト ボックス 250"/>
        <xdr:cNvSpPr txBox="1"/>
      </xdr:nvSpPr>
      <xdr:spPr>
        <a:xfrm>
          <a:off x="1752111" y="167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22670</xdr:rowOff>
    </xdr:from>
    <xdr:to>
      <xdr:col>6</xdr:col>
      <xdr:colOff>38100</xdr:colOff>
      <xdr:row>97</xdr:row>
      <xdr:rowOff>124270</xdr:rowOff>
    </xdr:to>
    <xdr:sp macro="" textlink="">
      <xdr:nvSpPr>
        <xdr:cNvPr id="252" name="楕円 251"/>
        <xdr:cNvSpPr/>
      </xdr:nvSpPr>
      <xdr:spPr>
        <a:xfrm>
          <a:off x="1079500" y="166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115397</xdr:rowOff>
    </xdr:from>
    <xdr:ext cx="534377" cy="259045"/>
    <xdr:sp macro="" textlink="">
      <xdr:nvSpPr>
        <xdr:cNvPr id="253" name="テキスト ボックス 252"/>
        <xdr:cNvSpPr txBox="1"/>
      </xdr:nvSpPr>
      <xdr:spPr>
        <a:xfrm>
          <a:off x="863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20272</xdr:rowOff>
    </xdr:from>
    <xdr:to>
      <xdr:col>55</xdr:col>
      <xdr:colOff>0</xdr:colOff>
      <xdr:row>39</xdr:row>
      <xdr:rowOff>12054</xdr:rowOff>
    </xdr:to>
    <xdr:cxnSp macro="">
      <xdr:nvCxnSpPr>
        <xdr:cNvPr id="283" name="直線コネクタ 282"/>
        <xdr:cNvCxnSpPr/>
      </xdr:nvCxnSpPr>
      <xdr:spPr>
        <a:xfrm flipV="1">
          <a:off x="9639300" y="6192472"/>
          <a:ext cx="838200" cy="50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167063</xdr:rowOff>
    </xdr:from>
    <xdr:to>
      <xdr:col>50</xdr:col>
      <xdr:colOff>114300</xdr:colOff>
      <xdr:row>39</xdr:row>
      <xdr:rowOff>12054</xdr:rowOff>
    </xdr:to>
    <xdr:cxnSp macro="">
      <xdr:nvCxnSpPr>
        <xdr:cNvPr id="286" name="直線コネクタ 285"/>
        <xdr:cNvCxnSpPr/>
      </xdr:nvCxnSpPr>
      <xdr:spPr>
        <a:xfrm>
          <a:off x="8750300" y="6682163"/>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167063</xdr:rowOff>
    </xdr:from>
    <xdr:to>
      <xdr:col>45</xdr:col>
      <xdr:colOff>177800</xdr:colOff>
      <xdr:row>39</xdr:row>
      <xdr:rowOff>22257</xdr:rowOff>
    </xdr:to>
    <xdr:cxnSp macro="">
      <xdr:nvCxnSpPr>
        <xdr:cNvPr id="289" name="直線コネクタ 288"/>
        <xdr:cNvCxnSpPr/>
      </xdr:nvCxnSpPr>
      <xdr:spPr>
        <a:xfrm flipV="1">
          <a:off x="7861300" y="6682163"/>
          <a:ext cx="889000" cy="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6503</xdr:rowOff>
    </xdr:from>
    <xdr:to>
      <xdr:col>41</xdr:col>
      <xdr:colOff>50800</xdr:colOff>
      <xdr:row>39</xdr:row>
      <xdr:rowOff>22257</xdr:rowOff>
    </xdr:to>
    <xdr:cxnSp macro="">
      <xdr:nvCxnSpPr>
        <xdr:cNvPr id="292" name="直線コネクタ 291"/>
        <xdr:cNvCxnSpPr/>
      </xdr:nvCxnSpPr>
      <xdr:spPr>
        <a:xfrm>
          <a:off x="6972300" y="6693053"/>
          <a:ext cx="8890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140922</xdr:rowOff>
    </xdr:from>
    <xdr:to>
      <xdr:col>55</xdr:col>
      <xdr:colOff>50800</xdr:colOff>
      <xdr:row>36</xdr:row>
      <xdr:rowOff>71072</xdr:rowOff>
    </xdr:to>
    <xdr:sp macro="" textlink="">
      <xdr:nvSpPr>
        <xdr:cNvPr id="302" name="楕円 301"/>
        <xdr:cNvSpPr/>
      </xdr:nvSpPr>
      <xdr:spPr>
        <a:xfrm>
          <a:off x="10426700" y="61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119349</xdr:rowOff>
    </xdr:from>
    <xdr:ext cx="599010" cy="259045"/>
    <xdr:sp macro="" textlink="">
      <xdr:nvSpPr>
        <xdr:cNvPr id="303" name="補助費等該当値テキスト"/>
        <xdr:cNvSpPr txBox="1"/>
      </xdr:nvSpPr>
      <xdr:spPr>
        <a:xfrm>
          <a:off x="10528300" y="612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132704</xdr:rowOff>
    </xdr:from>
    <xdr:to>
      <xdr:col>50</xdr:col>
      <xdr:colOff>165100</xdr:colOff>
      <xdr:row>39</xdr:row>
      <xdr:rowOff>62854</xdr:rowOff>
    </xdr:to>
    <xdr:sp macro="" textlink="">
      <xdr:nvSpPr>
        <xdr:cNvPr id="304" name="楕円 303"/>
        <xdr:cNvSpPr/>
      </xdr:nvSpPr>
      <xdr:spPr>
        <a:xfrm>
          <a:off x="9588500" y="664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53981</xdr:rowOff>
    </xdr:from>
    <xdr:ext cx="599010" cy="259045"/>
    <xdr:sp macro="" textlink="">
      <xdr:nvSpPr>
        <xdr:cNvPr id="305" name="テキスト ボックス 304"/>
        <xdr:cNvSpPr txBox="1"/>
      </xdr:nvSpPr>
      <xdr:spPr>
        <a:xfrm>
          <a:off x="9339795" y="674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116263</xdr:rowOff>
    </xdr:from>
    <xdr:to>
      <xdr:col>46</xdr:col>
      <xdr:colOff>38100</xdr:colOff>
      <xdr:row>39</xdr:row>
      <xdr:rowOff>46413</xdr:rowOff>
    </xdr:to>
    <xdr:sp macro="" textlink="">
      <xdr:nvSpPr>
        <xdr:cNvPr id="306" name="楕円 305"/>
        <xdr:cNvSpPr/>
      </xdr:nvSpPr>
      <xdr:spPr>
        <a:xfrm>
          <a:off x="8699500" y="66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37540</xdr:rowOff>
    </xdr:from>
    <xdr:ext cx="599010" cy="259045"/>
    <xdr:sp macro="" textlink="">
      <xdr:nvSpPr>
        <xdr:cNvPr id="307" name="テキスト ボックス 306"/>
        <xdr:cNvSpPr txBox="1"/>
      </xdr:nvSpPr>
      <xdr:spPr>
        <a:xfrm>
          <a:off x="8450795" y="67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142907</xdr:rowOff>
    </xdr:from>
    <xdr:to>
      <xdr:col>41</xdr:col>
      <xdr:colOff>101600</xdr:colOff>
      <xdr:row>39</xdr:row>
      <xdr:rowOff>73057</xdr:rowOff>
    </xdr:to>
    <xdr:sp macro="" textlink="">
      <xdr:nvSpPr>
        <xdr:cNvPr id="308" name="楕円 307"/>
        <xdr:cNvSpPr/>
      </xdr:nvSpPr>
      <xdr:spPr>
        <a:xfrm>
          <a:off x="7810500" y="665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64184</xdr:rowOff>
    </xdr:from>
    <xdr:ext cx="599010" cy="259045"/>
    <xdr:sp macro="" textlink="">
      <xdr:nvSpPr>
        <xdr:cNvPr id="309" name="テキスト ボックス 308"/>
        <xdr:cNvSpPr txBox="1"/>
      </xdr:nvSpPr>
      <xdr:spPr>
        <a:xfrm>
          <a:off x="7561795" y="67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127153</xdr:rowOff>
    </xdr:from>
    <xdr:to>
      <xdr:col>36</xdr:col>
      <xdr:colOff>165100</xdr:colOff>
      <xdr:row>39</xdr:row>
      <xdr:rowOff>57303</xdr:rowOff>
    </xdr:to>
    <xdr:sp macro="" textlink="">
      <xdr:nvSpPr>
        <xdr:cNvPr id="310" name="楕円 309"/>
        <xdr:cNvSpPr/>
      </xdr:nvSpPr>
      <xdr:spPr>
        <a:xfrm>
          <a:off x="6921500" y="66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48430</xdr:rowOff>
    </xdr:from>
    <xdr:ext cx="599010" cy="259045"/>
    <xdr:sp macro="" textlink="">
      <xdr:nvSpPr>
        <xdr:cNvPr id="311" name="テキスト ボックス 310"/>
        <xdr:cNvSpPr txBox="1"/>
      </xdr:nvSpPr>
      <xdr:spPr>
        <a:xfrm>
          <a:off x="6672795" y="673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8343</xdr:rowOff>
    </xdr:from>
    <xdr:to>
      <xdr:col>55</xdr:col>
      <xdr:colOff>0</xdr:colOff>
      <xdr:row>59</xdr:row>
      <xdr:rowOff>47677</xdr:rowOff>
    </xdr:to>
    <xdr:cxnSp macro="">
      <xdr:nvCxnSpPr>
        <xdr:cNvPr id="342" name="直線コネクタ 341"/>
        <xdr:cNvCxnSpPr/>
      </xdr:nvCxnSpPr>
      <xdr:spPr>
        <a:xfrm>
          <a:off x="9639300" y="10123893"/>
          <a:ext cx="838200" cy="3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82684</xdr:rowOff>
    </xdr:from>
    <xdr:to>
      <xdr:col>50</xdr:col>
      <xdr:colOff>114300</xdr:colOff>
      <xdr:row>59</xdr:row>
      <xdr:rowOff>8343</xdr:rowOff>
    </xdr:to>
    <xdr:cxnSp macro="">
      <xdr:nvCxnSpPr>
        <xdr:cNvPr id="345" name="直線コネクタ 344"/>
        <xdr:cNvCxnSpPr/>
      </xdr:nvCxnSpPr>
      <xdr:spPr>
        <a:xfrm>
          <a:off x="8750300" y="10026784"/>
          <a:ext cx="889000" cy="9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82684</xdr:rowOff>
    </xdr:from>
    <xdr:to>
      <xdr:col>45</xdr:col>
      <xdr:colOff>177800</xdr:colOff>
      <xdr:row>58</xdr:row>
      <xdr:rowOff>161927</xdr:rowOff>
    </xdr:to>
    <xdr:cxnSp macro="">
      <xdr:nvCxnSpPr>
        <xdr:cNvPr id="348" name="直線コネクタ 347"/>
        <xdr:cNvCxnSpPr/>
      </xdr:nvCxnSpPr>
      <xdr:spPr>
        <a:xfrm flipV="1">
          <a:off x="7861300" y="10026784"/>
          <a:ext cx="889000" cy="7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127068</xdr:rowOff>
    </xdr:from>
    <xdr:to>
      <xdr:col>41</xdr:col>
      <xdr:colOff>50800</xdr:colOff>
      <xdr:row>58</xdr:row>
      <xdr:rowOff>161927</xdr:rowOff>
    </xdr:to>
    <xdr:cxnSp macro="">
      <xdr:nvCxnSpPr>
        <xdr:cNvPr id="351" name="直線コネクタ 350"/>
        <xdr:cNvCxnSpPr/>
      </xdr:nvCxnSpPr>
      <xdr:spPr>
        <a:xfrm>
          <a:off x="6972300" y="10071168"/>
          <a:ext cx="889000" cy="3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168327</xdr:rowOff>
    </xdr:from>
    <xdr:to>
      <xdr:col>55</xdr:col>
      <xdr:colOff>50800</xdr:colOff>
      <xdr:row>59</xdr:row>
      <xdr:rowOff>98477</xdr:rowOff>
    </xdr:to>
    <xdr:sp macro="" textlink="">
      <xdr:nvSpPr>
        <xdr:cNvPr id="361" name="楕円 360"/>
        <xdr:cNvSpPr/>
      </xdr:nvSpPr>
      <xdr:spPr>
        <a:xfrm>
          <a:off x="10426700" y="1011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83254</xdr:rowOff>
    </xdr:from>
    <xdr:ext cx="534377" cy="259045"/>
    <xdr:sp macro="" textlink="">
      <xdr:nvSpPr>
        <xdr:cNvPr id="362" name="普通建設事業費該当値テキスト"/>
        <xdr:cNvSpPr txBox="1"/>
      </xdr:nvSpPr>
      <xdr:spPr>
        <a:xfrm>
          <a:off x="10528300" y="1002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128993</xdr:rowOff>
    </xdr:from>
    <xdr:to>
      <xdr:col>50</xdr:col>
      <xdr:colOff>165100</xdr:colOff>
      <xdr:row>59</xdr:row>
      <xdr:rowOff>59143</xdr:rowOff>
    </xdr:to>
    <xdr:sp macro="" textlink="">
      <xdr:nvSpPr>
        <xdr:cNvPr id="363" name="楕円 362"/>
        <xdr:cNvSpPr/>
      </xdr:nvSpPr>
      <xdr:spPr>
        <a:xfrm>
          <a:off x="9588500" y="1007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50270</xdr:rowOff>
    </xdr:from>
    <xdr:ext cx="534377" cy="259045"/>
    <xdr:sp macro="" textlink="">
      <xdr:nvSpPr>
        <xdr:cNvPr id="364" name="テキスト ボックス 363"/>
        <xdr:cNvSpPr txBox="1"/>
      </xdr:nvSpPr>
      <xdr:spPr>
        <a:xfrm>
          <a:off x="9372111" y="1016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31884</xdr:rowOff>
    </xdr:from>
    <xdr:to>
      <xdr:col>46</xdr:col>
      <xdr:colOff>38100</xdr:colOff>
      <xdr:row>58</xdr:row>
      <xdr:rowOff>133484</xdr:rowOff>
    </xdr:to>
    <xdr:sp macro="" textlink="">
      <xdr:nvSpPr>
        <xdr:cNvPr id="365" name="楕円 364"/>
        <xdr:cNvSpPr/>
      </xdr:nvSpPr>
      <xdr:spPr>
        <a:xfrm>
          <a:off x="8699500" y="997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124611</xdr:rowOff>
    </xdr:from>
    <xdr:ext cx="599010" cy="259045"/>
    <xdr:sp macro="" textlink="">
      <xdr:nvSpPr>
        <xdr:cNvPr id="366" name="テキスト ボックス 365"/>
        <xdr:cNvSpPr txBox="1"/>
      </xdr:nvSpPr>
      <xdr:spPr>
        <a:xfrm>
          <a:off x="8450795" y="1006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111127</xdr:rowOff>
    </xdr:from>
    <xdr:to>
      <xdr:col>41</xdr:col>
      <xdr:colOff>101600</xdr:colOff>
      <xdr:row>59</xdr:row>
      <xdr:rowOff>41277</xdr:rowOff>
    </xdr:to>
    <xdr:sp macro="" textlink="">
      <xdr:nvSpPr>
        <xdr:cNvPr id="367" name="楕円 366"/>
        <xdr:cNvSpPr/>
      </xdr:nvSpPr>
      <xdr:spPr>
        <a:xfrm>
          <a:off x="7810500" y="1005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32404</xdr:rowOff>
    </xdr:from>
    <xdr:ext cx="534377" cy="259045"/>
    <xdr:sp macro="" textlink="">
      <xdr:nvSpPr>
        <xdr:cNvPr id="368" name="テキスト ボックス 367"/>
        <xdr:cNvSpPr txBox="1"/>
      </xdr:nvSpPr>
      <xdr:spPr>
        <a:xfrm>
          <a:off x="7594111" y="1014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76268</xdr:rowOff>
    </xdr:from>
    <xdr:to>
      <xdr:col>36</xdr:col>
      <xdr:colOff>165100</xdr:colOff>
      <xdr:row>59</xdr:row>
      <xdr:rowOff>6418</xdr:rowOff>
    </xdr:to>
    <xdr:sp macro="" textlink="">
      <xdr:nvSpPr>
        <xdr:cNvPr id="369" name="楕円 368"/>
        <xdr:cNvSpPr/>
      </xdr:nvSpPr>
      <xdr:spPr>
        <a:xfrm>
          <a:off x="6921500" y="1002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168995</xdr:rowOff>
    </xdr:from>
    <xdr:ext cx="534377" cy="259045"/>
    <xdr:sp macro="" textlink="">
      <xdr:nvSpPr>
        <xdr:cNvPr id="370" name="テキスト ボックス 369"/>
        <xdr:cNvSpPr txBox="1"/>
      </xdr:nvSpPr>
      <xdr:spPr>
        <a:xfrm>
          <a:off x="6705111" y="101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3322</xdr:rowOff>
    </xdr:from>
    <xdr:to>
      <xdr:col>55</xdr:col>
      <xdr:colOff>0</xdr:colOff>
      <xdr:row>78</xdr:row>
      <xdr:rowOff>16490</xdr:rowOff>
    </xdr:to>
    <xdr:cxnSp macro="">
      <xdr:nvCxnSpPr>
        <xdr:cNvPr id="395" name="直線コネクタ 394"/>
        <xdr:cNvCxnSpPr/>
      </xdr:nvCxnSpPr>
      <xdr:spPr>
        <a:xfrm flipV="1">
          <a:off x="9639300" y="13376422"/>
          <a:ext cx="8382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170732</xdr:rowOff>
    </xdr:from>
    <xdr:to>
      <xdr:col>50</xdr:col>
      <xdr:colOff>114300</xdr:colOff>
      <xdr:row>78</xdr:row>
      <xdr:rowOff>16490</xdr:rowOff>
    </xdr:to>
    <xdr:cxnSp macro="">
      <xdr:nvCxnSpPr>
        <xdr:cNvPr id="398" name="直線コネクタ 397"/>
        <xdr:cNvCxnSpPr/>
      </xdr:nvCxnSpPr>
      <xdr:spPr>
        <a:xfrm>
          <a:off x="8750300" y="13372382"/>
          <a:ext cx="889000" cy="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150175</xdr:rowOff>
    </xdr:from>
    <xdr:to>
      <xdr:col>45</xdr:col>
      <xdr:colOff>177800</xdr:colOff>
      <xdr:row>77</xdr:row>
      <xdr:rowOff>170732</xdr:rowOff>
    </xdr:to>
    <xdr:cxnSp macro="">
      <xdr:nvCxnSpPr>
        <xdr:cNvPr id="401" name="直線コネクタ 400"/>
        <xdr:cNvCxnSpPr/>
      </xdr:nvCxnSpPr>
      <xdr:spPr>
        <a:xfrm>
          <a:off x="7861300" y="13351825"/>
          <a:ext cx="889000" cy="2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150175</xdr:rowOff>
    </xdr:from>
    <xdr:to>
      <xdr:col>41</xdr:col>
      <xdr:colOff>50800</xdr:colOff>
      <xdr:row>78</xdr:row>
      <xdr:rowOff>1837</xdr:rowOff>
    </xdr:to>
    <xdr:cxnSp macro="">
      <xdr:nvCxnSpPr>
        <xdr:cNvPr id="404" name="直線コネクタ 403"/>
        <xdr:cNvCxnSpPr/>
      </xdr:nvCxnSpPr>
      <xdr:spPr>
        <a:xfrm flipV="1">
          <a:off x="6972300" y="13351825"/>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123972</xdr:rowOff>
    </xdr:from>
    <xdr:to>
      <xdr:col>55</xdr:col>
      <xdr:colOff>50800</xdr:colOff>
      <xdr:row>78</xdr:row>
      <xdr:rowOff>54122</xdr:rowOff>
    </xdr:to>
    <xdr:sp macro="" textlink="">
      <xdr:nvSpPr>
        <xdr:cNvPr id="414" name="楕円 413"/>
        <xdr:cNvSpPr/>
      </xdr:nvSpPr>
      <xdr:spPr>
        <a:xfrm>
          <a:off x="10426700" y="1332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38899</xdr:rowOff>
    </xdr:from>
    <xdr:ext cx="469744" cy="259045"/>
    <xdr:sp macro="" textlink="">
      <xdr:nvSpPr>
        <xdr:cNvPr id="415" name="普通建設事業費 （ うち新規整備　）該当値テキスト"/>
        <xdr:cNvSpPr txBox="1"/>
      </xdr:nvSpPr>
      <xdr:spPr>
        <a:xfrm>
          <a:off x="10528300" y="1324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137140</xdr:rowOff>
    </xdr:from>
    <xdr:to>
      <xdr:col>50</xdr:col>
      <xdr:colOff>165100</xdr:colOff>
      <xdr:row>78</xdr:row>
      <xdr:rowOff>67290</xdr:rowOff>
    </xdr:to>
    <xdr:sp macro="" textlink="">
      <xdr:nvSpPr>
        <xdr:cNvPr id="416" name="楕円 415"/>
        <xdr:cNvSpPr/>
      </xdr:nvSpPr>
      <xdr:spPr>
        <a:xfrm>
          <a:off x="9588500" y="133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58417</xdr:rowOff>
    </xdr:from>
    <xdr:ext cx="469744" cy="259045"/>
    <xdr:sp macro="" textlink="">
      <xdr:nvSpPr>
        <xdr:cNvPr id="417" name="テキスト ボックス 416"/>
        <xdr:cNvSpPr txBox="1"/>
      </xdr:nvSpPr>
      <xdr:spPr>
        <a:xfrm>
          <a:off x="9404428" y="1343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119932</xdr:rowOff>
    </xdr:from>
    <xdr:to>
      <xdr:col>46</xdr:col>
      <xdr:colOff>38100</xdr:colOff>
      <xdr:row>78</xdr:row>
      <xdr:rowOff>50082</xdr:rowOff>
    </xdr:to>
    <xdr:sp macro="" textlink="">
      <xdr:nvSpPr>
        <xdr:cNvPr id="418" name="楕円 417"/>
        <xdr:cNvSpPr/>
      </xdr:nvSpPr>
      <xdr:spPr>
        <a:xfrm>
          <a:off x="8699500" y="133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41209</xdr:rowOff>
    </xdr:from>
    <xdr:ext cx="469744" cy="259045"/>
    <xdr:sp macro="" textlink="">
      <xdr:nvSpPr>
        <xdr:cNvPr id="419" name="テキスト ボックス 418"/>
        <xdr:cNvSpPr txBox="1"/>
      </xdr:nvSpPr>
      <xdr:spPr>
        <a:xfrm>
          <a:off x="8515428" y="13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99375</xdr:rowOff>
    </xdr:from>
    <xdr:to>
      <xdr:col>41</xdr:col>
      <xdr:colOff>101600</xdr:colOff>
      <xdr:row>78</xdr:row>
      <xdr:rowOff>29525</xdr:rowOff>
    </xdr:to>
    <xdr:sp macro="" textlink="">
      <xdr:nvSpPr>
        <xdr:cNvPr id="420" name="楕円 419"/>
        <xdr:cNvSpPr/>
      </xdr:nvSpPr>
      <xdr:spPr>
        <a:xfrm>
          <a:off x="7810500" y="1330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20652</xdr:rowOff>
    </xdr:from>
    <xdr:ext cx="469744" cy="259045"/>
    <xdr:sp macro="" textlink="">
      <xdr:nvSpPr>
        <xdr:cNvPr id="421" name="テキスト ボックス 420"/>
        <xdr:cNvSpPr txBox="1"/>
      </xdr:nvSpPr>
      <xdr:spPr>
        <a:xfrm>
          <a:off x="7626428" y="1339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122487</xdr:rowOff>
    </xdr:from>
    <xdr:to>
      <xdr:col>36</xdr:col>
      <xdr:colOff>165100</xdr:colOff>
      <xdr:row>78</xdr:row>
      <xdr:rowOff>52637</xdr:rowOff>
    </xdr:to>
    <xdr:sp macro="" textlink="">
      <xdr:nvSpPr>
        <xdr:cNvPr id="422" name="楕円 421"/>
        <xdr:cNvSpPr/>
      </xdr:nvSpPr>
      <xdr:spPr>
        <a:xfrm>
          <a:off x="6921500" y="133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43764</xdr:rowOff>
    </xdr:from>
    <xdr:ext cx="469744" cy="259045"/>
    <xdr:sp macro="" textlink="">
      <xdr:nvSpPr>
        <xdr:cNvPr id="423" name="テキスト ボックス 422"/>
        <xdr:cNvSpPr txBox="1"/>
      </xdr:nvSpPr>
      <xdr:spPr>
        <a:xfrm>
          <a:off x="6737428" y="1341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129012</xdr:rowOff>
    </xdr:from>
    <xdr:to>
      <xdr:col>55</xdr:col>
      <xdr:colOff>0</xdr:colOff>
      <xdr:row>99</xdr:row>
      <xdr:rowOff>2614</xdr:rowOff>
    </xdr:to>
    <xdr:cxnSp macro="">
      <xdr:nvCxnSpPr>
        <xdr:cNvPr id="452" name="直線コネクタ 451"/>
        <xdr:cNvCxnSpPr/>
      </xdr:nvCxnSpPr>
      <xdr:spPr>
        <a:xfrm>
          <a:off x="9639300" y="16931112"/>
          <a:ext cx="838200" cy="4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28786</xdr:rowOff>
    </xdr:from>
    <xdr:to>
      <xdr:col>50</xdr:col>
      <xdr:colOff>114300</xdr:colOff>
      <xdr:row>98</xdr:row>
      <xdr:rowOff>129012</xdr:rowOff>
    </xdr:to>
    <xdr:cxnSp macro="">
      <xdr:nvCxnSpPr>
        <xdr:cNvPr id="455" name="直線コネクタ 454"/>
        <xdr:cNvCxnSpPr/>
      </xdr:nvCxnSpPr>
      <xdr:spPr>
        <a:xfrm>
          <a:off x="8750300" y="16830886"/>
          <a:ext cx="889000" cy="10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28786</xdr:rowOff>
    </xdr:from>
    <xdr:to>
      <xdr:col>45</xdr:col>
      <xdr:colOff>177800</xdr:colOff>
      <xdr:row>98</xdr:row>
      <xdr:rowOff>127752</xdr:rowOff>
    </xdr:to>
    <xdr:cxnSp macro="">
      <xdr:nvCxnSpPr>
        <xdr:cNvPr id="458" name="直線コネクタ 457"/>
        <xdr:cNvCxnSpPr/>
      </xdr:nvCxnSpPr>
      <xdr:spPr>
        <a:xfrm flipV="1">
          <a:off x="7861300" y="16830886"/>
          <a:ext cx="889000" cy="9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72431</xdr:rowOff>
    </xdr:from>
    <xdr:to>
      <xdr:col>41</xdr:col>
      <xdr:colOff>50800</xdr:colOff>
      <xdr:row>98</xdr:row>
      <xdr:rowOff>127752</xdr:rowOff>
    </xdr:to>
    <xdr:cxnSp macro="">
      <xdr:nvCxnSpPr>
        <xdr:cNvPr id="461" name="直線コネクタ 460"/>
        <xdr:cNvCxnSpPr/>
      </xdr:nvCxnSpPr>
      <xdr:spPr>
        <a:xfrm>
          <a:off x="6972300" y="16874531"/>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123264</xdr:rowOff>
    </xdr:from>
    <xdr:to>
      <xdr:col>55</xdr:col>
      <xdr:colOff>50800</xdr:colOff>
      <xdr:row>99</xdr:row>
      <xdr:rowOff>53414</xdr:rowOff>
    </xdr:to>
    <xdr:sp macro="" textlink="">
      <xdr:nvSpPr>
        <xdr:cNvPr id="471" name="楕円 470"/>
        <xdr:cNvSpPr/>
      </xdr:nvSpPr>
      <xdr:spPr>
        <a:xfrm>
          <a:off x="10426700" y="1692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38191</xdr:rowOff>
    </xdr:from>
    <xdr:ext cx="534377" cy="259045"/>
    <xdr:sp macro="" textlink="">
      <xdr:nvSpPr>
        <xdr:cNvPr id="472" name="普通建設事業費 （ うち更新整備　）該当値テキスト"/>
        <xdr:cNvSpPr txBox="1"/>
      </xdr:nvSpPr>
      <xdr:spPr>
        <a:xfrm>
          <a:off x="10528300" y="1684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78212</xdr:rowOff>
    </xdr:from>
    <xdr:to>
      <xdr:col>50</xdr:col>
      <xdr:colOff>165100</xdr:colOff>
      <xdr:row>99</xdr:row>
      <xdr:rowOff>8362</xdr:rowOff>
    </xdr:to>
    <xdr:sp macro="" textlink="">
      <xdr:nvSpPr>
        <xdr:cNvPr id="473" name="楕円 472"/>
        <xdr:cNvSpPr/>
      </xdr:nvSpPr>
      <xdr:spPr>
        <a:xfrm>
          <a:off x="9588500" y="1688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170939</xdr:rowOff>
    </xdr:from>
    <xdr:ext cx="534377" cy="259045"/>
    <xdr:sp macro="" textlink="">
      <xdr:nvSpPr>
        <xdr:cNvPr id="474" name="テキスト ボックス 473"/>
        <xdr:cNvSpPr txBox="1"/>
      </xdr:nvSpPr>
      <xdr:spPr>
        <a:xfrm>
          <a:off x="9372111" y="1697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149436</xdr:rowOff>
    </xdr:from>
    <xdr:to>
      <xdr:col>46</xdr:col>
      <xdr:colOff>38100</xdr:colOff>
      <xdr:row>98</xdr:row>
      <xdr:rowOff>79586</xdr:rowOff>
    </xdr:to>
    <xdr:sp macro="" textlink="">
      <xdr:nvSpPr>
        <xdr:cNvPr id="475" name="楕円 474"/>
        <xdr:cNvSpPr/>
      </xdr:nvSpPr>
      <xdr:spPr>
        <a:xfrm>
          <a:off x="8699500" y="167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70713</xdr:rowOff>
    </xdr:from>
    <xdr:ext cx="534377" cy="259045"/>
    <xdr:sp macro="" textlink="">
      <xdr:nvSpPr>
        <xdr:cNvPr id="476" name="テキスト ボックス 475"/>
        <xdr:cNvSpPr txBox="1"/>
      </xdr:nvSpPr>
      <xdr:spPr>
        <a:xfrm>
          <a:off x="8483111" y="1687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76952</xdr:rowOff>
    </xdr:from>
    <xdr:to>
      <xdr:col>41</xdr:col>
      <xdr:colOff>101600</xdr:colOff>
      <xdr:row>99</xdr:row>
      <xdr:rowOff>7102</xdr:rowOff>
    </xdr:to>
    <xdr:sp macro="" textlink="">
      <xdr:nvSpPr>
        <xdr:cNvPr id="477" name="楕円 476"/>
        <xdr:cNvSpPr/>
      </xdr:nvSpPr>
      <xdr:spPr>
        <a:xfrm>
          <a:off x="7810500" y="168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169679</xdr:rowOff>
    </xdr:from>
    <xdr:ext cx="534377" cy="259045"/>
    <xdr:sp macro="" textlink="">
      <xdr:nvSpPr>
        <xdr:cNvPr id="478" name="テキスト ボックス 477"/>
        <xdr:cNvSpPr txBox="1"/>
      </xdr:nvSpPr>
      <xdr:spPr>
        <a:xfrm>
          <a:off x="7594111" y="169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21631</xdr:rowOff>
    </xdr:from>
    <xdr:to>
      <xdr:col>36</xdr:col>
      <xdr:colOff>165100</xdr:colOff>
      <xdr:row>98</xdr:row>
      <xdr:rowOff>123231</xdr:rowOff>
    </xdr:to>
    <xdr:sp macro="" textlink="">
      <xdr:nvSpPr>
        <xdr:cNvPr id="479" name="楕円 478"/>
        <xdr:cNvSpPr/>
      </xdr:nvSpPr>
      <xdr:spPr>
        <a:xfrm>
          <a:off x="6921500" y="168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114358</xdr:rowOff>
    </xdr:from>
    <xdr:ext cx="534377" cy="259045"/>
    <xdr:sp macro="" textlink="">
      <xdr:nvSpPr>
        <xdr:cNvPr id="480" name="テキスト ボックス 479"/>
        <xdr:cNvSpPr txBox="1"/>
      </xdr:nvSpPr>
      <xdr:spPr>
        <a:xfrm>
          <a:off x="6705111" y="1691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100604</xdr:rowOff>
    </xdr:from>
    <xdr:to>
      <xdr:col>85</xdr:col>
      <xdr:colOff>127000</xdr:colOff>
      <xdr:row>38</xdr:row>
      <xdr:rowOff>17542</xdr:rowOff>
    </xdr:to>
    <xdr:cxnSp macro="">
      <xdr:nvCxnSpPr>
        <xdr:cNvPr id="505" name="直線コネクタ 504"/>
        <xdr:cNvCxnSpPr/>
      </xdr:nvCxnSpPr>
      <xdr:spPr>
        <a:xfrm flipV="1">
          <a:off x="15481300" y="6444254"/>
          <a:ext cx="838200" cy="8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8849</xdr:rowOff>
    </xdr:from>
    <xdr:to>
      <xdr:col>81</xdr:col>
      <xdr:colOff>50800</xdr:colOff>
      <xdr:row>38</xdr:row>
      <xdr:rowOff>17542</xdr:rowOff>
    </xdr:to>
    <xdr:cxnSp macro="">
      <xdr:nvCxnSpPr>
        <xdr:cNvPr id="508" name="直線コネクタ 507"/>
        <xdr:cNvCxnSpPr/>
      </xdr:nvCxnSpPr>
      <xdr:spPr>
        <a:xfrm>
          <a:off x="14592300" y="6523949"/>
          <a:ext cx="889000" cy="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8849</xdr:rowOff>
    </xdr:from>
    <xdr:to>
      <xdr:col>76</xdr:col>
      <xdr:colOff>114300</xdr:colOff>
      <xdr:row>38</xdr:row>
      <xdr:rowOff>10404</xdr:rowOff>
    </xdr:to>
    <xdr:cxnSp macro="">
      <xdr:nvCxnSpPr>
        <xdr:cNvPr id="511" name="直線コネクタ 510"/>
        <xdr:cNvCxnSpPr/>
      </xdr:nvCxnSpPr>
      <xdr:spPr>
        <a:xfrm flipV="1">
          <a:off x="13703300" y="6523949"/>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10404</xdr:rowOff>
    </xdr:from>
    <xdr:to>
      <xdr:col>71</xdr:col>
      <xdr:colOff>177800</xdr:colOff>
      <xdr:row>38</xdr:row>
      <xdr:rowOff>25400</xdr:rowOff>
    </xdr:to>
    <xdr:cxnSp macro="">
      <xdr:nvCxnSpPr>
        <xdr:cNvPr id="514" name="直線コネクタ 513"/>
        <xdr:cNvCxnSpPr/>
      </xdr:nvCxnSpPr>
      <xdr:spPr>
        <a:xfrm flipV="1">
          <a:off x="12814300" y="6525504"/>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49804</xdr:rowOff>
    </xdr:from>
    <xdr:to>
      <xdr:col>85</xdr:col>
      <xdr:colOff>177800</xdr:colOff>
      <xdr:row>37</xdr:row>
      <xdr:rowOff>151404</xdr:rowOff>
    </xdr:to>
    <xdr:sp macro="" textlink="">
      <xdr:nvSpPr>
        <xdr:cNvPr id="524" name="楕円 523"/>
        <xdr:cNvSpPr/>
      </xdr:nvSpPr>
      <xdr:spPr>
        <a:xfrm>
          <a:off x="16268700" y="639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19321</xdr:rowOff>
    </xdr:from>
    <xdr:ext cx="534377" cy="259045"/>
    <xdr:sp macro="" textlink="">
      <xdr:nvSpPr>
        <xdr:cNvPr id="525" name="災害復旧事業費該当値テキスト"/>
        <xdr:cNvSpPr txBox="1"/>
      </xdr:nvSpPr>
      <xdr:spPr>
        <a:xfrm>
          <a:off x="16370300"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138192</xdr:rowOff>
    </xdr:from>
    <xdr:to>
      <xdr:col>81</xdr:col>
      <xdr:colOff>101600</xdr:colOff>
      <xdr:row>38</xdr:row>
      <xdr:rowOff>68342</xdr:rowOff>
    </xdr:to>
    <xdr:sp macro="" textlink="">
      <xdr:nvSpPr>
        <xdr:cNvPr id="526" name="楕円 525"/>
        <xdr:cNvSpPr/>
      </xdr:nvSpPr>
      <xdr:spPr>
        <a:xfrm>
          <a:off x="15430500" y="648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59469</xdr:rowOff>
    </xdr:from>
    <xdr:ext cx="469744" cy="259045"/>
    <xdr:sp macro="" textlink="">
      <xdr:nvSpPr>
        <xdr:cNvPr id="527" name="テキスト ボックス 526"/>
        <xdr:cNvSpPr txBox="1"/>
      </xdr:nvSpPr>
      <xdr:spPr>
        <a:xfrm>
          <a:off x="15246428" y="657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129499</xdr:rowOff>
    </xdr:from>
    <xdr:to>
      <xdr:col>76</xdr:col>
      <xdr:colOff>165100</xdr:colOff>
      <xdr:row>38</xdr:row>
      <xdr:rowOff>59649</xdr:rowOff>
    </xdr:to>
    <xdr:sp macro="" textlink="">
      <xdr:nvSpPr>
        <xdr:cNvPr id="528" name="楕円 527"/>
        <xdr:cNvSpPr/>
      </xdr:nvSpPr>
      <xdr:spPr>
        <a:xfrm>
          <a:off x="14541500" y="647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50776</xdr:rowOff>
    </xdr:from>
    <xdr:ext cx="469744" cy="259045"/>
    <xdr:sp macro="" textlink="">
      <xdr:nvSpPr>
        <xdr:cNvPr id="529" name="テキスト ボックス 528"/>
        <xdr:cNvSpPr txBox="1"/>
      </xdr:nvSpPr>
      <xdr:spPr>
        <a:xfrm>
          <a:off x="14357428" y="656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131054</xdr:rowOff>
    </xdr:from>
    <xdr:to>
      <xdr:col>72</xdr:col>
      <xdr:colOff>38100</xdr:colOff>
      <xdr:row>38</xdr:row>
      <xdr:rowOff>61204</xdr:rowOff>
    </xdr:to>
    <xdr:sp macro="" textlink="">
      <xdr:nvSpPr>
        <xdr:cNvPr id="530" name="楕円 529"/>
        <xdr:cNvSpPr/>
      </xdr:nvSpPr>
      <xdr:spPr>
        <a:xfrm>
          <a:off x="13652500" y="64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52331</xdr:rowOff>
    </xdr:from>
    <xdr:ext cx="469744" cy="259045"/>
    <xdr:sp macro="" textlink="">
      <xdr:nvSpPr>
        <xdr:cNvPr id="531" name="テキスト ボックス 530"/>
        <xdr:cNvSpPr txBox="1"/>
      </xdr:nvSpPr>
      <xdr:spPr>
        <a:xfrm>
          <a:off x="13468428" y="656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2" name="楕円 531"/>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3" name="テキスト ボックス 532"/>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146010</xdr:rowOff>
    </xdr:from>
    <xdr:to>
      <xdr:col>85</xdr:col>
      <xdr:colOff>127000</xdr:colOff>
      <xdr:row>76</xdr:row>
      <xdr:rowOff>150382</xdr:rowOff>
    </xdr:to>
    <xdr:cxnSp macro="">
      <xdr:nvCxnSpPr>
        <xdr:cNvPr id="613" name="直線コネクタ 612"/>
        <xdr:cNvCxnSpPr/>
      </xdr:nvCxnSpPr>
      <xdr:spPr>
        <a:xfrm flipV="1">
          <a:off x="15481300" y="13176210"/>
          <a:ext cx="8382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150382</xdr:rowOff>
    </xdr:from>
    <xdr:to>
      <xdr:col>81</xdr:col>
      <xdr:colOff>50800</xdr:colOff>
      <xdr:row>76</xdr:row>
      <xdr:rowOff>156936</xdr:rowOff>
    </xdr:to>
    <xdr:cxnSp macro="">
      <xdr:nvCxnSpPr>
        <xdr:cNvPr id="616" name="直線コネクタ 615"/>
        <xdr:cNvCxnSpPr/>
      </xdr:nvCxnSpPr>
      <xdr:spPr>
        <a:xfrm flipV="1">
          <a:off x="14592300" y="13180582"/>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156936</xdr:rowOff>
    </xdr:from>
    <xdr:to>
      <xdr:col>76</xdr:col>
      <xdr:colOff>114300</xdr:colOff>
      <xdr:row>76</xdr:row>
      <xdr:rowOff>160189</xdr:rowOff>
    </xdr:to>
    <xdr:cxnSp macro="">
      <xdr:nvCxnSpPr>
        <xdr:cNvPr id="619" name="直線コネクタ 618"/>
        <xdr:cNvCxnSpPr/>
      </xdr:nvCxnSpPr>
      <xdr:spPr>
        <a:xfrm flipV="1">
          <a:off x="13703300" y="13187136"/>
          <a:ext cx="889000" cy="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160189</xdr:rowOff>
    </xdr:from>
    <xdr:to>
      <xdr:col>71</xdr:col>
      <xdr:colOff>177800</xdr:colOff>
      <xdr:row>76</xdr:row>
      <xdr:rowOff>169441</xdr:rowOff>
    </xdr:to>
    <xdr:cxnSp macro="">
      <xdr:nvCxnSpPr>
        <xdr:cNvPr id="622" name="直線コネクタ 621"/>
        <xdr:cNvCxnSpPr/>
      </xdr:nvCxnSpPr>
      <xdr:spPr>
        <a:xfrm flipV="1">
          <a:off x="12814300" y="13190389"/>
          <a:ext cx="889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95210</xdr:rowOff>
    </xdr:from>
    <xdr:to>
      <xdr:col>85</xdr:col>
      <xdr:colOff>177800</xdr:colOff>
      <xdr:row>77</xdr:row>
      <xdr:rowOff>25360</xdr:rowOff>
    </xdr:to>
    <xdr:sp macro="" textlink="">
      <xdr:nvSpPr>
        <xdr:cNvPr id="632" name="楕円 631"/>
        <xdr:cNvSpPr/>
      </xdr:nvSpPr>
      <xdr:spPr>
        <a:xfrm>
          <a:off x="16268700" y="1312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73637</xdr:rowOff>
    </xdr:from>
    <xdr:ext cx="534377" cy="259045"/>
    <xdr:sp macro="" textlink="">
      <xdr:nvSpPr>
        <xdr:cNvPr id="633" name="公債費該当値テキスト"/>
        <xdr:cNvSpPr txBox="1"/>
      </xdr:nvSpPr>
      <xdr:spPr>
        <a:xfrm>
          <a:off x="16370300" y="1310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99582</xdr:rowOff>
    </xdr:from>
    <xdr:to>
      <xdr:col>81</xdr:col>
      <xdr:colOff>101600</xdr:colOff>
      <xdr:row>77</xdr:row>
      <xdr:rowOff>29732</xdr:rowOff>
    </xdr:to>
    <xdr:sp macro="" textlink="">
      <xdr:nvSpPr>
        <xdr:cNvPr id="634" name="楕円 633"/>
        <xdr:cNvSpPr/>
      </xdr:nvSpPr>
      <xdr:spPr>
        <a:xfrm>
          <a:off x="15430500" y="1312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20859</xdr:rowOff>
    </xdr:from>
    <xdr:ext cx="534377" cy="259045"/>
    <xdr:sp macro="" textlink="">
      <xdr:nvSpPr>
        <xdr:cNvPr id="635" name="テキスト ボックス 634"/>
        <xdr:cNvSpPr txBox="1"/>
      </xdr:nvSpPr>
      <xdr:spPr>
        <a:xfrm>
          <a:off x="15214111" y="1322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106136</xdr:rowOff>
    </xdr:from>
    <xdr:to>
      <xdr:col>76</xdr:col>
      <xdr:colOff>165100</xdr:colOff>
      <xdr:row>77</xdr:row>
      <xdr:rowOff>36286</xdr:rowOff>
    </xdr:to>
    <xdr:sp macro="" textlink="">
      <xdr:nvSpPr>
        <xdr:cNvPr id="636" name="楕円 635"/>
        <xdr:cNvSpPr/>
      </xdr:nvSpPr>
      <xdr:spPr>
        <a:xfrm>
          <a:off x="14541500" y="131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27413</xdr:rowOff>
    </xdr:from>
    <xdr:ext cx="534377" cy="259045"/>
    <xdr:sp macro="" textlink="">
      <xdr:nvSpPr>
        <xdr:cNvPr id="637" name="テキスト ボックス 636"/>
        <xdr:cNvSpPr txBox="1"/>
      </xdr:nvSpPr>
      <xdr:spPr>
        <a:xfrm>
          <a:off x="14325111" y="132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109389</xdr:rowOff>
    </xdr:from>
    <xdr:to>
      <xdr:col>72</xdr:col>
      <xdr:colOff>38100</xdr:colOff>
      <xdr:row>77</xdr:row>
      <xdr:rowOff>39539</xdr:rowOff>
    </xdr:to>
    <xdr:sp macro="" textlink="">
      <xdr:nvSpPr>
        <xdr:cNvPr id="638" name="楕円 637"/>
        <xdr:cNvSpPr/>
      </xdr:nvSpPr>
      <xdr:spPr>
        <a:xfrm>
          <a:off x="13652500" y="1313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30666</xdr:rowOff>
    </xdr:from>
    <xdr:ext cx="534377" cy="259045"/>
    <xdr:sp macro="" textlink="">
      <xdr:nvSpPr>
        <xdr:cNvPr id="639" name="テキスト ボックス 638"/>
        <xdr:cNvSpPr txBox="1"/>
      </xdr:nvSpPr>
      <xdr:spPr>
        <a:xfrm>
          <a:off x="13436111" y="1323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118641</xdr:rowOff>
    </xdr:from>
    <xdr:to>
      <xdr:col>67</xdr:col>
      <xdr:colOff>101600</xdr:colOff>
      <xdr:row>77</xdr:row>
      <xdr:rowOff>48791</xdr:rowOff>
    </xdr:to>
    <xdr:sp macro="" textlink="">
      <xdr:nvSpPr>
        <xdr:cNvPr id="640" name="楕円 639"/>
        <xdr:cNvSpPr/>
      </xdr:nvSpPr>
      <xdr:spPr>
        <a:xfrm>
          <a:off x="12763500" y="131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39918</xdr:rowOff>
    </xdr:from>
    <xdr:ext cx="534377" cy="259045"/>
    <xdr:sp macro="" textlink="">
      <xdr:nvSpPr>
        <xdr:cNvPr id="641" name="テキスト ボックス 640"/>
        <xdr:cNvSpPr txBox="1"/>
      </xdr:nvSpPr>
      <xdr:spPr>
        <a:xfrm>
          <a:off x="12547111" y="1324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4170</xdr:rowOff>
    </xdr:from>
    <xdr:to>
      <xdr:col>85</xdr:col>
      <xdr:colOff>127000</xdr:colOff>
      <xdr:row>99</xdr:row>
      <xdr:rowOff>39374</xdr:rowOff>
    </xdr:to>
    <xdr:cxnSp macro="">
      <xdr:nvCxnSpPr>
        <xdr:cNvPr id="670" name="直線コネクタ 669"/>
        <xdr:cNvCxnSpPr/>
      </xdr:nvCxnSpPr>
      <xdr:spPr>
        <a:xfrm>
          <a:off x="15481300" y="16977720"/>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4170</xdr:rowOff>
    </xdr:from>
    <xdr:to>
      <xdr:col>81</xdr:col>
      <xdr:colOff>50800</xdr:colOff>
      <xdr:row>99</xdr:row>
      <xdr:rowOff>40317</xdr:rowOff>
    </xdr:to>
    <xdr:cxnSp macro="">
      <xdr:nvCxnSpPr>
        <xdr:cNvPr id="673" name="直線コネクタ 672"/>
        <xdr:cNvCxnSpPr/>
      </xdr:nvCxnSpPr>
      <xdr:spPr>
        <a:xfrm flipV="1">
          <a:off x="14592300" y="16977720"/>
          <a:ext cx="889000" cy="3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40317</xdr:rowOff>
    </xdr:from>
    <xdr:to>
      <xdr:col>76</xdr:col>
      <xdr:colOff>114300</xdr:colOff>
      <xdr:row>99</xdr:row>
      <xdr:rowOff>40656</xdr:rowOff>
    </xdr:to>
    <xdr:cxnSp macro="">
      <xdr:nvCxnSpPr>
        <xdr:cNvPr id="676" name="直線コネクタ 675"/>
        <xdr:cNvCxnSpPr/>
      </xdr:nvCxnSpPr>
      <xdr:spPr>
        <a:xfrm flipV="1">
          <a:off x="13703300" y="17013867"/>
          <a:ext cx="8890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40656</xdr:rowOff>
    </xdr:from>
    <xdr:to>
      <xdr:col>71</xdr:col>
      <xdr:colOff>177800</xdr:colOff>
      <xdr:row>99</xdr:row>
      <xdr:rowOff>40858</xdr:rowOff>
    </xdr:to>
    <xdr:cxnSp macro="">
      <xdr:nvCxnSpPr>
        <xdr:cNvPr id="679" name="直線コネクタ 678"/>
        <xdr:cNvCxnSpPr/>
      </xdr:nvCxnSpPr>
      <xdr:spPr>
        <a:xfrm flipV="1">
          <a:off x="12814300" y="17014206"/>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160024</xdr:rowOff>
    </xdr:from>
    <xdr:to>
      <xdr:col>85</xdr:col>
      <xdr:colOff>177800</xdr:colOff>
      <xdr:row>99</xdr:row>
      <xdr:rowOff>90174</xdr:rowOff>
    </xdr:to>
    <xdr:sp macro="" textlink="">
      <xdr:nvSpPr>
        <xdr:cNvPr id="689" name="楕円 688"/>
        <xdr:cNvSpPr/>
      </xdr:nvSpPr>
      <xdr:spPr>
        <a:xfrm>
          <a:off x="16268700" y="1696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74951</xdr:rowOff>
    </xdr:from>
    <xdr:ext cx="469744" cy="259045"/>
    <xdr:sp macro="" textlink="">
      <xdr:nvSpPr>
        <xdr:cNvPr id="690" name="積立金該当値テキスト"/>
        <xdr:cNvSpPr txBox="1"/>
      </xdr:nvSpPr>
      <xdr:spPr>
        <a:xfrm>
          <a:off x="16370300" y="1687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124820</xdr:rowOff>
    </xdr:from>
    <xdr:to>
      <xdr:col>81</xdr:col>
      <xdr:colOff>101600</xdr:colOff>
      <xdr:row>99</xdr:row>
      <xdr:rowOff>54970</xdr:rowOff>
    </xdr:to>
    <xdr:sp macro="" textlink="">
      <xdr:nvSpPr>
        <xdr:cNvPr id="691" name="楕円 690"/>
        <xdr:cNvSpPr/>
      </xdr:nvSpPr>
      <xdr:spPr>
        <a:xfrm>
          <a:off x="15430500" y="169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46097</xdr:rowOff>
    </xdr:from>
    <xdr:ext cx="534377" cy="259045"/>
    <xdr:sp macro="" textlink="">
      <xdr:nvSpPr>
        <xdr:cNvPr id="692" name="テキスト ボックス 691"/>
        <xdr:cNvSpPr txBox="1"/>
      </xdr:nvSpPr>
      <xdr:spPr>
        <a:xfrm>
          <a:off x="15214111" y="170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160967</xdr:rowOff>
    </xdr:from>
    <xdr:to>
      <xdr:col>76</xdr:col>
      <xdr:colOff>165100</xdr:colOff>
      <xdr:row>99</xdr:row>
      <xdr:rowOff>91117</xdr:rowOff>
    </xdr:to>
    <xdr:sp macro="" textlink="">
      <xdr:nvSpPr>
        <xdr:cNvPr id="693" name="楕円 692"/>
        <xdr:cNvSpPr/>
      </xdr:nvSpPr>
      <xdr:spPr>
        <a:xfrm>
          <a:off x="14541500" y="1696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82244</xdr:rowOff>
    </xdr:from>
    <xdr:ext cx="469744" cy="259045"/>
    <xdr:sp macro="" textlink="">
      <xdr:nvSpPr>
        <xdr:cNvPr id="694" name="テキスト ボックス 693"/>
        <xdr:cNvSpPr txBox="1"/>
      </xdr:nvSpPr>
      <xdr:spPr>
        <a:xfrm>
          <a:off x="14357428" y="1705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161306</xdr:rowOff>
    </xdr:from>
    <xdr:to>
      <xdr:col>72</xdr:col>
      <xdr:colOff>38100</xdr:colOff>
      <xdr:row>99</xdr:row>
      <xdr:rowOff>91456</xdr:rowOff>
    </xdr:to>
    <xdr:sp macro="" textlink="">
      <xdr:nvSpPr>
        <xdr:cNvPr id="695" name="楕円 694"/>
        <xdr:cNvSpPr/>
      </xdr:nvSpPr>
      <xdr:spPr>
        <a:xfrm>
          <a:off x="13652500" y="1696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82583</xdr:rowOff>
    </xdr:from>
    <xdr:ext cx="469744" cy="259045"/>
    <xdr:sp macro="" textlink="">
      <xdr:nvSpPr>
        <xdr:cNvPr id="696" name="テキスト ボックス 695"/>
        <xdr:cNvSpPr txBox="1"/>
      </xdr:nvSpPr>
      <xdr:spPr>
        <a:xfrm>
          <a:off x="13468428" y="1705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161508</xdr:rowOff>
    </xdr:from>
    <xdr:to>
      <xdr:col>67</xdr:col>
      <xdr:colOff>101600</xdr:colOff>
      <xdr:row>99</xdr:row>
      <xdr:rowOff>91658</xdr:rowOff>
    </xdr:to>
    <xdr:sp macro="" textlink="">
      <xdr:nvSpPr>
        <xdr:cNvPr id="697" name="楕円 696"/>
        <xdr:cNvSpPr/>
      </xdr:nvSpPr>
      <xdr:spPr>
        <a:xfrm>
          <a:off x="12763500" y="1696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82785</xdr:rowOff>
    </xdr:from>
    <xdr:ext cx="469744" cy="259045"/>
    <xdr:sp macro="" textlink="">
      <xdr:nvSpPr>
        <xdr:cNvPr id="698" name="テキスト ボックス 697"/>
        <xdr:cNvSpPr txBox="1"/>
      </xdr:nvSpPr>
      <xdr:spPr>
        <a:xfrm>
          <a:off x="12579428" y="1705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19856</xdr:rowOff>
    </xdr:from>
    <xdr:to>
      <xdr:col>116</xdr:col>
      <xdr:colOff>63500</xdr:colOff>
      <xdr:row>57</xdr:row>
      <xdr:rowOff>19914</xdr:rowOff>
    </xdr:to>
    <xdr:cxnSp macro="">
      <xdr:nvCxnSpPr>
        <xdr:cNvPr id="786" name="直線コネクタ 785"/>
        <xdr:cNvCxnSpPr/>
      </xdr:nvCxnSpPr>
      <xdr:spPr>
        <a:xfrm>
          <a:off x="21323300" y="9792506"/>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35018</xdr:rowOff>
    </xdr:from>
    <xdr:ext cx="469744" cy="259045"/>
    <xdr:sp macro="" textlink="">
      <xdr:nvSpPr>
        <xdr:cNvPr id="787" name="貸付金平均値テキスト"/>
        <xdr:cNvSpPr txBox="1"/>
      </xdr:nvSpPr>
      <xdr:spPr>
        <a:xfrm>
          <a:off x="22212300" y="997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18390</xdr:rowOff>
    </xdr:from>
    <xdr:to>
      <xdr:col>111</xdr:col>
      <xdr:colOff>177800</xdr:colOff>
      <xdr:row>57</xdr:row>
      <xdr:rowOff>19856</xdr:rowOff>
    </xdr:to>
    <xdr:cxnSp macro="">
      <xdr:nvCxnSpPr>
        <xdr:cNvPr id="789" name="直線コネクタ 788"/>
        <xdr:cNvCxnSpPr/>
      </xdr:nvCxnSpPr>
      <xdr:spPr>
        <a:xfrm>
          <a:off x="20434300" y="9791040"/>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165778</xdr:rowOff>
    </xdr:from>
    <xdr:ext cx="469744" cy="259045"/>
    <xdr:sp macro="" textlink="">
      <xdr:nvSpPr>
        <xdr:cNvPr id="791" name="テキスト ボックス 790"/>
        <xdr:cNvSpPr txBox="1"/>
      </xdr:nvSpPr>
      <xdr:spPr>
        <a:xfrm>
          <a:off x="21088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16408</xdr:rowOff>
    </xdr:from>
    <xdr:to>
      <xdr:col>107</xdr:col>
      <xdr:colOff>50800</xdr:colOff>
      <xdr:row>57</xdr:row>
      <xdr:rowOff>18390</xdr:rowOff>
    </xdr:to>
    <xdr:cxnSp macro="">
      <xdr:nvCxnSpPr>
        <xdr:cNvPr id="792" name="直線コネクタ 791"/>
        <xdr:cNvCxnSpPr/>
      </xdr:nvCxnSpPr>
      <xdr:spPr>
        <a:xfrm>
          <a:off x="19545300" y="9789058"/>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132631</xdr:rowOff>
    </xdr:from>
    <xdr:ext cx="469744" cy="259045"/>
    <xdr:sp macro="" textlink="">
      <xdr:nvSpPr>
        <xdr:cNvPr id="794" name="テキスト ボックス 793"/>
        <xdr:cNvSpPr txBox="1"/>
      </xdr:nvSpPr>
      <xdr:spPr>
        <a:xfrm>
          <a:off x="20199428" y="1007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13913</xdr:rowOff>
    </xdr:from>
    <xdr:to>
      <xdr:col>102</xdr:col>
      <xdr:colOff>114300</xdr:colOff>
      <xdr:row>57</xdr:row>
      <xdr:rowOff>16408</xdr:rowOff>
    </xdr:to>
    <xdr:cxnSp macro="">
      <xdr:nvCxnSpPr>
        <xdr:cNvPr id="795" name="直線コネクタ 794"/>
        <xdr:cNvCxnSpPr/>
      </xdr:nvCxnSpPr>
      <xdr:spPr>
        <a:xfrm>
          <a:off x="18656300" y="9786563"/>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153605</xdr:rowOff>
    </xdr:from>
    <xdr:ext cx="469744" cy="259045"/>
    <xdr:sp macro="" textlink="">
      <xdr:nvSpPr>
        <xdr:cNvPr id="797" name="テキスト ボックス 796"/>
        <xdr:cNvSpPr txBox="1"/>
      </xdr:nvSpPr>
      <xdr:spPr>
        <a:xfrm>
          <a:off x="19310428" y="100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156348</xdr:rowOff>
    </xdr:from>
    <xdr:ext cx="469744" cy="259045"/>
    <xdr:sp macro="" textlink="">
      <xdr:nvSpPr>
        <xdr:cNvPr id="799" name="テキスト ボックス 798"/>
        <xdr:cNvSpPr txBox="1"/>
      </xdr:nvSpPr>
      <xdr:spPr>
        <a:xfrm>
          <a:off x="18421428" y="1010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140564</xdr:rowOff>
    </xdr:from>
    <xdr:to>
      <xdr:col>116</xdr:col>
      <xdr:colOff>114300</xdr:colOff>
      <xdr:row>57</xdr:row>
      <xdr:rowOff>70714</xdr:rowOff>
    </xdr:to>
    <xdr:sp macro="" textlink="">
      <xdr:nvSpPr>
        <xdr:cNvPr id="805" name="楕円 804"/>
        <xdr:cNvSpPr/>
      </xdr:nvSpPr>
      <xdr:spPr>
        <a:xfrm>
          <a:off x="22110700" y="97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163441</xdr:rowOff>
    </xdr:from>
    <xdr:ext cx="534377" cy="259045"/>
    <xdr:sp macro="" textlink="">
      <xdr:nvSpPr>
        <xdr:cNvPr id="806" name="貸付金該当値テキスト"/>
        <xdr:cNvSpPr txBox="1"/>
      </xdr:nvSpPr>
      <xdr:spPr>
        <a:xfrm>
          <a:off x="22212300" y="95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140506</xdr:rowOff>
    </xdr:from>
    <xdr:to>
      <xdr:col>112</xdr:col>
      <xdr:colOff>38100</xdr:colOff>
      <xdr:row>57</xdr:row>
      <xdr:rowOff>70656</xdr:rowOff>
    </xdr:to>
    <xdr:sp macro="" textlink="">
      <xdr:nvSpPr>
        <xdr:cNvPr id="807" name="楕円 806"/>
        <xdr:cNvSpPr/>
      </xdr:nvSpPr>
      <xdr:spPr>
        <a:xfrm>
          <a:off x="21272500" y="97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87183</xdr:rowOff>
    </xdr:from>
    <xdr:ext cx="534377" cy="259045"/>
    <xdr:sp macro="" textlink="">
      <xdr:nvSpPr>
        <xdr:cNvPr id="808" name="テキスト ボックス 807"/>
        <xdr:cNvSpPr txBox="1"/>
      </xdr:nvSpPr>
      <xdr:spPr>
        <a:xfrm>
          <a:off x="21056111" y="951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139040</xdr:rowOff>
    </xdr:from>
    <xdr:to>
      <xdr:col>107</xdr:col>
      <xdr:colOff>101600</xdr:colOff>
      <xdr:row>57</xdr:row>
      <xdr:rowOff>69190</xdr:rowOff>
    </xdr:to>
    <xdr:sp macro="" textlink="">
      <xdr:nvSpPr>
        <xdr:cNvPr id="809" name="楕円 808"/>
        <xdr:cNvSpPr/>
      </xdr:nvSpPr>
      <xdr:spPr>
        <a:xfrm>
          <a:off x="20383500" y="97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85717</xdr:rowOff>
    </xdr:from>
    <xdr:ext cx="534377" cy="259045"/>
    <xdr:sp macro="" textlink="">
      <xdr:nvSpPr>
        <xdr:cNvPr id="810" name="テキスト ボックス 809"/>
        <xdr:cNvSpPr txBox="1"/>
      </xdr:nvSpPr>
      <xdr:spPr>
        <a:xfrm>
          <a:off x="20167111" y="951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137058</xdr:rowOff>
    </xdr:from>
    <xdr:to>
      <xdr:col>102</xdr:col>
      <xdr:colOff>165100</xdr:colOff>
      <xdr:row>57</xdr:row>
      <xdr:rowOff>67208</xdr:rowOff>
    </xdr:to>
    <xdr:sp macro="" textlink="">
      <xdr:nvSpPr>
        <xdr:cNvPr id="811" name="楕円 810"/>
        <xdr:cNvSpPr/>
      </xdr:nvSpPr>
      <xdr:spPr>
        <a:xfrm>
          <a:off x="19494500" y="973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83735</xdr:rowOff>
    </xdr:from>
    <xdr:ext cx="534377" cy="259045"/>
    <xdr:sp macro="" textlink="">
      <xdr:nvSpPr>
        <xdr:cNvPr id="812" name="テキスト ボックス 811"/>
        <xdr:cNvSpPr txBox="1"/>
      </xdr:nvSpPr>
      <xdr:spPr>
        <a:xfrm>
          <a:off x="19278111" y="951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134563</xdr:rowOff>
    </xdr:from>
    <xdr:to>
      <xdr:col>98</xdr:col>
      <xdr:colOff>38100</xdr:colOff>
      <xdr:row>57</xdr:row>
      <xdr:rowOff>64713</xdr:rowOff>
    </xdr:to>
    <xdr:sp macro="" textlink="">
      <xdr:nvSpPr>
        <xdr:cNvPr id="813" name="楕円 812"/>
        <xdr:cNvSpPr/>
      </xdr:nvSpPr>
      <xdr:spPr>
        <a:xfrm>
          <a:off x="18605500" y="973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81240</xdr:rowOff>
    </xdr:from>
    <xdr:ext cx="534377" cy="259045"/>
    <xdr:sp macro="" textlink="">
      <xdr:nvSpPr>
        <xdr:cNvPr id="814" name="テキスト ボックス 813"/>
        <xdr:cNvSpPr txBox="1"/>
      </xdr:nvSpPr>
      <xdr:spPr>
        <a:xfrm>
          <a:off x="18389111" y="95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133186</xdr:rowOff>
    </xdr:from>
    <xdr:to>
      <xdr:col>116</xdr:col>
      <xdr:colOff>63500</xdr:colOff>
      <xdr:row>78</xdr:row>
      <xdr:rowOff>138988</xdr:rowOff>
    </xdr:to>
    <xdr:cxnSp macro="">
      <xdr:nvCxnSpPr>
        <xdr:cNvPr id="844" name="直線コネクタ 843"/>
        <xdr:cNvCxnSpPr/>
      </xdr:nvCxnSpPr>
      <xdr:spPr>
        <a:xfrm flipV="1">
          <a:off x="21323300" y="13506286"/>
          <a:ext cx="838200" cy="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138988</xdr:rowOff>
    </xdr:from>
    <xdr:to>
      <xdr:col>111</xdr:col>
      <xdr:colOff>177800</xdr:colOff>
      <xdr:row>78</xdr:row>
      <xdr:rowOff>144577</xdr:rowOff>
    </xdr:to>
    <xdr:cxnSp macro="">
      <xdr:nvCxnSpPr>
        <xdr:cNvPr id="847" name="直線コネクタ 846"/>
        <xdr:cNvCxnSpPr/>
      </xdr:nvCxnSpPr>
      <xdr:spPr>
        <a:xfrm flipV="1">
          <a:off x="20434300" y="13512088"/>
          <a:ext cx="889000" cy="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135052</xdr:rowOff>
    </xdr:from>
    <xdr:to>
      <xdr:col>107</xdr:col>
      <xdr:colOff>50800</xdr:colOff>
      <xdr:row>78</xdr:row>
      <xdr:rowOff>144577</xdr:rowOff>
    </xdr:to>
    <xdr:cxnSp macro="">
      <xdr:nvCxnSpPr>
        <xdr:cNvPr id="850" name="直線コネクタ 849"/>
        <xdr:cNvCxnSpPr/>
      </xdr:nvCxnSpPr>
      <xdr:spPr>
        <a:xfrm>
          <a:off x="19545300" y="1350815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135052</xdr:rowOff>
    </xdr:from>
    <xdr:to>
      <xdr:col>102</xdr:col>
      <xdr:colOff>114300</xdr:colOff>
      <xdr:row>78</xdr:row>
      <xdr:rowOff>152705</xdr:rowOff>
    </xdr:to>
    <xdr:cxnSp macro="">
      <xdr:nvCxnSpPr>
        <xdr:cNvPr id="853" name="直線コネクタ 852"/>
        <xdr:cNvCxnSpPr/>
      </xdr:nvCxnSpPr>
      <xdr:spPr>
        <a:xfrm flipV="1">
          <a:off x="18656300" y="13508152"/>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82386</xdr:rowOff>
    </xdr:from>
    <xdr:to>
      <xdr:col>116</xdr:col>
      <xdr:colOff>114300</xdr:colOff>
      <xdr:row>79</xdr:row>
      <xdr:rowOff>12536</xdr:rowOff>
    </xdr:to>
    <xdr:sp macro="" textlink="">
      <xdr:nvSpPr>
        <xdr:cNvPr id="863" name="楕円 862"/>
        <xdr:cNvSpPr/>
      </xdr:nvSpPr>
      <xdr:spPr>
        <a:xfrm>
          <a:off x="22110700" y="134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60813</xdr:rowOff>
    </xdr:from>
    <xdr:ext cx="534377" cy="259045"/>
    <xdr:sp macro="" textlink="">
      <xdr:nvSpPr>
        <xdr:cNvPr id="864" name="繰出金該当値テキスト"/>
        <xdr:cNvSpPr txBox="1"/>
      </xdr:nvSpPr>
      <xdr:spPr>
        <a:xfrm>
          <a:off x="22212300" y="134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88188</xdr:rowOff>
    </xdr:from>
    <xdr:to>
      <xdr:col>112</xdr:col>
      <xdr:colOff>38100</xdr:colOff>
      <xdr:row>79</xdr:row>
      <xdr:rowOff>18338</xdr:rowOff>
    </xdr:to>
    <xdr:sp macro="" textlink="">
      <xdr:nvSpPr>
        <xdr:cNvPr id="865" name="楕円 864"/>
        <xdr:cNvSpPr/>
      </xdr:nvSpPr>
      <xdr:spPr>
        <a:xfrm>
          <a:off x="21272500" y="134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9465</xdr:rowOff>
    </xdr:from>
    <xdr:ext cx="534377" cy="259045"/>
    <xdr:sp macro="" textlink="">
      <xdr:nvSpPr>
        <xdr:cNvPr id="866" name="テキスト ボックス 865"/>
        <xdr:cNvSpPr txBox="1"/>
      </xdr:nvSpPr>
      <xdr:spPr>
        <a:xfrm>
          <a:off x="21056111" y="1355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93777</xdr:rowOff>
    </xdr:from>
    <xdr:to>
      <xdr:col>107</xdr:col>
      <xdr:colOff>101600</xdr:colOff>
      <xdr:row>79</xdr:row>
      <xdr:rowOff>23927</xdr:rowOff>
    </xdr:to>
    <xdr:sp macro="" textlink="">
      <xdr:nvSpPr>
        <xdr:cNvPr id="867" name="楕円 866"/>
        <xdr:cNvSpPr/>
      </xdr:nvSpPr>
      <xdr:spPr>
        <a:xfrm>
          <a:off x="20383500" y="134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15054</xdr:rowOff>
    </xdr:from>
    <xdr:ext cx="534377" cy="259045"/>
    <xdr:sp macro="" textlink="">
      <xdr:nvSpPr>
        <xdr:cNvPr id="868" name="テキスト ボックス 867"/>
        <xdr:cNvSpPr txBox="1"/>
      </xdr:nvSpPr>
      <xdr:spPr>
        <a:xfrm>
          <a:off x="20167111" y="1355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84252</xdr:rowOff>
    </xdr:from>
    <xdr:to>
      <xdr:col>102</xdr:col>
      <xdr:colOff>165100</xdr:colOff>
      <xdr:row>79</xdr:row>
      <xdr:rowOff>14402</xdr:rowOff>
    </xdr:to>
    <xdr:sp macro="" textlink="">
      <xdr:nvSpPr>
        <xdr:cNvPr id="869" name="楕円 868"/>
        <xdr:cNvSpPr/>
      </xdr:nvSpPr>
      <xdr:spPr>
        <a:xfrm>
          <a:off x="19494500" y="134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5529</xdr:rowOff>
    </xdr:from>
    <xdr:ext cx="534377" cy="259045"/>
    <xdr:sp macro="" textlink="">
      <xdr:nvSpPr>
        <xdr:cNvPr id="870" name="テキスト ボックス 869"/>
        <xdr:cNvSpPr txBox="1"/>
      </xdr:nvSpPr>
      <xdr:spPr>
        <a:xfrm>
          <a:off x="19278111" y="1355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101905</xdr:rowOff>
    </xdr:from>
    <xdr:to>
      <xdr:col>98</xdr:col>
      <xdr:colOff>38100</xdr:colOff>
      <xdr:row>79</xdr:row>
      <xdr:rowOff>32055</xdr:rowOff>
    </xdr:to>
    <xdr:sp macro="" textlink="">
      <xdr:nvSpPr>
        <xdr:cNvPr id="871" name="楕円 870"/>
        <xdr:cNvSpPr/>
      </xdr:nvSpPr>
      <xdr:spPr>
        <a:xfrm>
          <a:off x="18605500" y="134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23182</xdr:rowOff>
    </xdr:from>
    <xdr:ext cx="534377" cy="259045"/>
    <xdr:sp macro="" textlink="">
      <xdr:nvSpPr>
        <xdr:cNvPr id="872" name="テキスト ボックス 871"/>
        <xdr:cNvSpPr txBox="1"/>
      </xdr:nvSpPr>
      <xdr:spPr>
        <a:xfrm>
          <a:off x="18389111" y="13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歳出総額は、一人当たり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651,735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円となり、貸付金を除く費目はいずれも類似団体の平均を下回ってい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31,357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円となっており、類似団体の平均と比較して一人当たりのコストが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168,837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円低い状況で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農地耕作条件改善事業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小学校非構造部材改修工事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が完了したことによる減少で普通建設事業費の更新設備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大幅に減少してい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今後、施設の老朽化に伴う更新整備等が見込まれているが、公共施設等総合管理計画及び個別施設計画に基づき、事業の優先順位の明確化と平準化に取り組んでいく必要があ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8,036
7,897
43.26
5,642,681
5,237,342
391,911
2,881,399
1,787,085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139573</xdr:rowOff>
    </xdr:from>
    <xdr:to>
      <xdr:col>24</xdr:col>
      <xdr:colOff>63500</xdr:colOff>
      <xdr:row>37</xdr:row>
      <xdr:rowOff>155067</xdr:rowOff>
    </xdr:to>
    <xdr:cxnSp macro="">
      <xdr:nvCxnSpPr>
        <xdr:cNvPr id="61" name="直線コネクタ 60"/>
        <xdr:cNvCxnSpPr/>
      </xdr:nvCxnSpPr>
      <xdr:spPr>
        <a:xfrm flipV="1">
          <a:off x="3797300" y="6483223"/>
          <a:ext cx="8382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125095</xdr:rowOff>
    </xdr:from>
    <xdr:to>
      <xdr:col>19</xdr:col>
      <xdr:colOff>177800</xdr:colOff>
      <xdr:row>37</xdr:row>
      <xdr:rowOff>155067</xdr:rowOff>
    </xdr:to>
    <xdr:cxnSp macro="">
      <xdr:nvCxnSpPr>
        <xdr:cNvPr id="64" name="直線コネクタ 63"/>
        <xdr:cNvCxnSpPr/>
      </xdr:nvCxnSpPr>
      <xdr:spPr>
        <a:xfrm>
          <a:off x="2908300" y="6468745"/>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103124</xdr:rowOff>
    </xdr:from>
    <xdr:to>
      <xdr:col>15</xdr:col>
      <xdr:colOff>50800</xdr:colOff>
      <xdr:row>37</xdr:row>
      <xdr:rowOff>125095</xdr:rowOff>
    </xdr:to>
    <xdr:cxnSp macro="">
      <xdr:nvCxnSpPr>
        <xdr:cNvPr id="67" name="直線コネクタ 66"/>
        <xdr:cNvCxnSpPr/>
      </xdr:nvCxnSpPr>
      <xdr:spPr>
        <a:xfrm>
          <a:off x="2019300" y="6446774"/>
          <a:ext cx="8890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99314</xdr:rowOff>
    </xdr:from>
    <xdr:to>
      <xdr:col>10</xdr:col>
      <xdr:colOff>114300</xdr:colOff>
      <xdr:row>37</xdr:row>
      <xdr:rowOff>103124</xdr:rowOff>
    </xdr:to>
    <xdr:cxnSp macro="">
      <xdr:nvCxnSpPr>
        <xdr:cNvPr id="70" name="直線コネクタ 69"/>
        <xdr:cNvCxnSpPr/>
      </xdr:nvCxnSpPr>
      <xdr:spPr>
        <a:xfrm>
          <a:off x="1130300" y="644296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88773</xdr:rowOff>
    </xdr:from>
    <xdr:to>
      <xdr:col>24</xdr:col>
      <xdr:colOff>114300</xdr:colOff>
      <xdr:row>38</xdr:row>
      <xdr:rowOff>18923</xdr:rowOff>
    </xdr:to>
    <xdr:sp macro="" textlink="">
      <xdr:nvSpPr>
        <xdr:cNvPr id="80" name="楕円 79"/>
        <xdr:cNvSpPr/>
      </xdr:nvSpPr>
      <xdr:spPr>
        <a:xfrm>
          <a:off x="4584700" y="64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67200</xdr:rowOff>
    </xdr:from>
    <xdr:ext cx="469744" cy="259045"/>
    <xdr:sp macro="" textlink="">
      <xdr:nvSpPr>
        <xdr:cNvPr id="81" name="議会費該当値テキスト"/>
        <xdr:cNvSpPr txBox="1"/>
      </xdr:nvSpPr>
      <xdr:spPr>
        <a:xfrm>
          <a:off x="4686300" y="641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104267</xdr:rowOff>
    </xdr:from>
    <xdr:to>
      <xdr:col>20</xdr:col>
      <xdr:colOff>38100</xdr:colOff>
      <xdr:row>38</xdr:row>
      <xdr:rowOff>34417</xdr:rowOff>
    </xdr:to>
    <xdr:sp macro="" textlink="">
      <xdr:nvSpPr>
        <xdr:cNvPr id="82" name="楕円 81"/>
        <xdr:cNvSpPr/>
      </xdr:nvSpPr>
      <xdr:spPr>
        <a:xfrm>
          <a:off x="3746500" y="64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25544</xdr:rowOff>
    </xdr:from>
    <xdr:ext cx="469744" cy="259045"/>
    <xdr:sp macro="" textlink="">
      <xdr:nvSpPr>
        <xdr:cNvPr id="83" name="テキスト ボックス 82"/>
        <xdr:cNvSpPr txBox="1"/>
      </xdr:nvSpPr>
      <xdr:spPr>
        <a:xfrm>
          <a:off x="3562428" y="654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74295</xdr:rowOff>
    </xdr:from>
    <xdr:to>
      <xdr:col>15</xdr:col>
      <xdr:colOff>101600</xdr:colOff>
      <xdr:row>38</xdr:row>
      <xdr:rowOff>4445</xdr:rowOff>
    </xdr:to>
    <xdr:sp macro="" textlink="">
      <xdr:nvSpPr>
        <xdr:cNvPr id="84" name="楕円 83"/>
        <xdr:cNvSpPr/>
      </xdr:nvSpPr>
      <xdr:spPr>
        <a:xfrm>
          <a:off x="2857500" y="64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167022</xdr:rowOff>
    </xdr:from>
    <xdr:ext cx="469744" cy="259045"/>
    <xdr:sp macro="" textlink="">
      <xdr:nvSpPr>
        <xdr:cNvPr id="85" name="テキスト ボックス 84"/>
        <xdr:cNvSpPr txBox="1"/>
      </xdr:nvSpPr>
      <xdr:spPr>
        <a:xfrm>
          <a:off x="2673428" y="651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52324</xdr:rowOff>
    </xdr:from>
    <xdr:to>
      <xdr:col>10</xdr:col>
      <xdr:colOff>165100</xdr:colOff>
      <xdr:row>37</xdr:row>
      <xdr:rowOff>153924</xdr:rowOff>
    </xdr:to>
    <xdr:sp macro="" textlink="">
      <xdr:nvSpPr>
        <xdr:cNvPr id="86" name="楕円 85"/>
        <xdr:cNvSpPr/>
      </xdr:nvSpPr>
      <xdr:spPr>
        <a:xfrm>
          <a:off x="1968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145051</xdr:rowOff>
    </xdr:from>
    <xdr:ext cx="469744" cy="259045"/>
    <xdr:sp macro="" textlink="">
      <xdr:nvSpPr>
        <xdr:cNvPr id="87" name="テキスト ボックス 86"/>
        <xdr:cNvSpPr txBox="1"/>
      </xdr:nvSpPr>
      <xdr:spPr>
        <a:xfrm>
          <a:off x="1784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48514</xdr:rowOff>
    </xdr:from>
    <xdr:to>
      <xdr:col>6</xdr:col>
      <xdr:colOff>38100</xdr:colOff>
      <xdr:row>37</xdr:row>
      <xdr:rowOff>150114</xdr:rowOff>
    </xdr:to>
    <xdr:sp macro="" textlink="">
      <xdr:nvSpPr>
        <xdr:cNvPr id="88" name="楕円 87"/>
        <xdr:cNvSpPr/>
      </xdr:nvSpPr>
      <xdr:spPr>
        <a:xfrm>
          <a:off x="10795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141241</xdr:rowOff>
    </xdr:from>
    <xdr:ext cx="469744" cy="259045"/>
    <xdr:sp macro="" textlink="">
      <xdr:nvSpPr>
        <xdr:cNvPr id="89" name="テキスト ボックス 88"/>
        <xdr:cNvSpPr txBox="1"/>
      </xdr:nvSpPr>
      <xdr:spPr>
        <a:xfrm>
          <a:off x="895428"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92382</xdr:rowOff>
    </xdr:from>
    <xdr:to>
      <xdr:col>24</xdr:col>
      <xdr:colOff>63500</xdr:colOff>
      <xdr:row>58</xdr:row>
      <xdr:rowOff>148282</xdr:rowOff>
    </xdr:to>
    <xdr:cxnSp macro="">
      <xdr:nvCxnSpPr>
        <xdr:cNvPr id="118" name="直線コネクタ 117"/>
        <xdr:cNvCxnSpPr/>
      </xdr:nvCxnSpPr>
      <xdr:spPr>
        <a:xfrm flipV="1">
          <a:off x="3797300" y="10036482"/>
          <a:ext cx="838200" cy="5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148282</xdr:rowOff>
    </xdr:from>
    <xdr:to>
      <xdr:col>19</xdr:col>
      <xdr:colOff>177800</xdr:colOff>
      <xdr:row>58</xdr:row>
      <xdr:rowOff>165436</xdr:rowOff>
    </xdr:to>
    <xdr:cxnSp macro="">
      <xdr:nvCxnSpPr>
        <xdr:cNvPr id="121" name="直線コネクタ 120"/>
        <xdr:cNvCxnSpPr/>
      </xdr:nvCxnSpPr>
      <xdr:spPr>
        <a:xfrm flipV="1">
          <a:off x="2908300" y="10092382"/>
          <a:ext cx="889000" cy="1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163017</xdr:rowOff>
    </xdr:from>
    <xdr:to>
      <xdr:col>15</xdr:col>
      <xdr:colOff>50800</xdr:colOff>
      <xdr:row>58</xdr:row>
      <xdr:rowOff>165436</xdr:rowOff>
    </xdr:to>
    <xdr:cxnSp macro="">
      <xdr:nvCxnSpPr>
        <xdr:cNvPr id="124" name="直線コネクタ 123"/>
        <xdr:cNvCxnSpPr/>
      </xdr:nvCxnSpPr>
      <xdr:spPr>
        <a:xfrm>
          <a:off x="2019300" y="10107117"/>
          <a:ext cx="8890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161868</xdr:rowOff>
    </xdr:from>
    <xdr:to>
      <xdr:col>10</xdr:col>
      <xdr:colOff>114300</xdr:colOff>
      <xdr:row>58</xdr:row>
      <xdr:rowOff>163017</xdr:rowOff>
    </xdr:to>
    <xdr:cxnSp macro="">
      <xdr:nvCxnSpPr>
        <xdr:cNvPr id="127" name="直線コネクタ 126"/>
        <xdr:cNvCxnSpPr/>
      </xdr:nvCxnSpPr>
      <xdr:spPr>
        <a:xfrm>
          <a:off x="1130300" y="1010596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41582</xdr:rowOff>
    </xdr:from>
    <xdr:to>
      <xdr:col>24</xdr:col>
      <xdr:colOff>114300</xdr:colOff>
      <xdr:row>58</xdr:row>
      <xdr:rowOff>143182</xdr:rowOff>
    </xdr:to>
    <xdr:sp macro="" textlink="">
      <xdr:nvSpPr>
        <xdr:cNvPr id="137" name="楕円 136"/>
        <xdr:cNvSpPr/>
      </xdr:nvSpPr>
      <xdr:spPr>
        <a:xfrm>
          <a:off x="4584700" y="99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127959</xdr:rowOff>
    </xdr:from>
    <xdr:ext cx="599010" cy="259045"/>
    <xdr:sp macro="" textlink="">
      <xdr:nvSpPr>
        <xdr:cNvPr id="138" name="総務費該当値テキスト"/>
        <xdr:cNvSpPr txBox="1"/>
      </xdr:nvSpPr>
      <xdr:spPr>
        <a:xfrm>
          <a:off x="4686300" y="990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97482</xdr:rowOff>
    </xdr:from>
    <xdr:to>
      <xdr:col>20</xdr:col>
      <xdr:colOff>38100</xdr:colOff>
      <xdr:row>59</xdr:row>
      <xdr:rowOff>27632</xdr:rowOff>
    </xdr:to>
    <xdr:sp macro="" textlink="">
      <xdr:nvSpPr>
        <xdr:cNvPr id="139" name="楕円 138"/>
        <xdr:cNvSpPr/>
      </xdr:nvSpPr>
      <xdr:spPr>
        <a:xfrm>
          <a:off x="3746500" y="100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18759</xdr:rowOff>
    </xdr:from>
    <xdr:ext cx="534377" cy="259045"/>
    <xdr:sp macro="" textlink="">
      <xdr:nvSpPr>
        <xdr:cNvPr id="140" name="テキスト ボックス 139"/>
        <xdr:cNvSpPr txBox="1"/>
      </xdr:nvSpPr>
      <xdr:spPr>
        <a:xfrm>
          <a:off x="3530111" y="1013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114636</xdr:rowOff>
    </xdr:from>
    <xdr:to>
      <xdr:col>15</xdr:col>
      <xdr:colOff>101600</xdr:colOff>
      <xdr:row>59</xdr:row>
      <xdr:rowOff>44786</xdr:rowOff>
    </xdr:to>
    <xdr:sp macro="" textlink="">
      <xdr:nvSpPr>
        <xdr:cNvPr id="141" name="楕円 140"/>
        <xdr:cNvSpPr/>
      </xdr:nvSpPr>
      <xdr:spPr>
        <a:xfrm>
          <a:off x="2857500" y="1005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35913</xdr:rowOff>
    </xdr:from>
    <xdr:ext cx="534377" cy="259045"/>
    <xdr:sp macro="" textlink="">
      <xdr:nvSpPr>
        <xdr:cNvPr id="142" name="テキスト ボックス 141"/>
        <xdr:cNvSpPr txBox="1"/>
      </xdr:nvSpPr>
      <xdr:spPr>
        <a:xfrm>
          <a:off x="2641111" y="1015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112217</xdr:rowOff>
    </xdr:from>
    <xdr:to>
      <xdr:col>10</xdr:col>
      <xdr:colOff>165100</xdr:colOff>
      <xdr:row>59</xdr:row>
      <xdr:rowOff>42367</xdr:rowOff>
    </xdr:to>
    <xdr:sp macro="" textlink="">
      <xdr:nvSpPr>
        <xdr:cNvPr id="143" name="楕円 142"/>
        <xdr:cNvSpPr/>
      </xdr:nvSpPr>
      <xdr:spPr>
        <a:xfrm>
          <a:off x="1968500" y="100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33494</xdr:rowOff>
    </xdr:from>
    <xdr:ext cx="534377" cy="259045"/>
    <xdr:sp macro="" textlink="">
      <xdr:nvSpPr>
        <xdr:cNvPr id="144" name="テキスト ボックス 143"/>
        <xdr:cNvSpPr txBox="1"/>
      </xdr:nvSpPr>
      <xdr:spPr>
        <a:xfrm>
          <a:off x="1752111" y="1014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111068</xdr:rowOff>
    </xdr:from>
    <xdr:to>
      <xdr:col>6</xdr:col>
      <xdr:colOff>38100</xdr:colOff>
      <xdr:row>59</xdr:row>
      <xdr:rowOff>41218</xdr:rowOff>
    </xdr:to>
    <xdr:sp macro="" textlink="">
      <xdr:nvSpPr>
        <xdr:cNvPr id="145" name="楕円 144"/>
        <xdr:cNvSpPr/>
      </xdr:nvSpPr>
      <xdr:spPr>
        <a:xfrm>
          <a:off x="1079500" y="1005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32345</xdr:rowOff>
    </xdr:from>
    <xdr:ext cx="534377" cy="259045"/>
    <xdr:sp macro="" textlink="">
      <xdr:nvSpPr>
        <xdr:cNvPr id="146" name="テキスト ボックス 145"/>
        <xdr:cNvSpPr txBox="1"/>
      </xdr:nvSpPr>
      <xdr:spPr>
        <a:xfrm>
          <a:off x="863111" y="1014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72520</xdr:rowOff>
    </xdr:from>
    <xdr:to>
      <xdr:col>24</xdr:col>
      <xdr:colOff>63500</xdr:colOff>
      <xdr:row>77</xdr:row>
      <xdr:rowOff>142932</xdr:rowOff>
    </xdr:to>
    <xdr:cxnSp macro="">
      <xdr:nvCxnSpPr>
        <xdr:cNvPr id="174" name="直線コネクタ 173"/>
        <xdr:cNvCxnSpPr/>
      </xdr:nvCxnSpPr>
      <xdr:spPr>
        <a:xfrm flipV="1">
          <a:off x="3797300" y="13274170"/>
          <a:ext cx="838200" cy="7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108752</xdr:rowOff>
    </xdr:from>
    <xdr:to>
      <xdr:col>19</xdr:col>
      <xdr:colOff>177800</xdr:colOff>
      <xdr:row>77</xdr:row>
      <xdr:rowOff>142932</xdr:rowOff>
    </xdr:to>
    <xdr:cxnSp macro="">
      <xdr:nvCxnSpPr>
        <xdr:cNvPr id="177" name="直線コネクタ 176"/>
        <xdr:cNvCxnSpPr/>
      </xdr:nvCxnSpPr>
      <xdr:spPr>
        <a:xfrm>
          <a:off x="2908300" y="13310402"/>
          <a:ext cx="889000" cy="3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108752</xdr:rowOff>
    </xdr:from>
    <xdr:to>
      <xdr:col>15</xdr:col>
      <xdr:colOff>50800</xdr:colOff>
      <xdr:row>77</xdr:row>
      <xdr:rowOff>149073</xdr:rowOff>
    </xdr:to>
    <xdr:cxnSp macro="">
      <xdr:nvCxnSpPr>
        <xdr:cNvPr id="180" name="直線コネクタ 179"/>
        <xdr:cNvCxnSpPr/>
      </xdr:nvCxnSpPr>
      <xdr:spPr>
        <a:xfrm flipV="1">
          <a:off x="2019300" y="13310402"/>
          <a:ext cx="889000" cy="4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149073</xdr:rowOff>
    </xdr:from>
    <xdr:to>
      <xdr:col>10</xdr:col>
      <xdr:colOff>114300</xdr:colOff>
      <xdr:row>77</xdr:row>
      <xdr:rowOff>154070</xdr:rowOff>
    </xdr:to>
    <xdr:cxnSp macro="">
      <xdr:nvCxnSpPr>
        <xdr:cNvPr id="183" name="直線コネクタ 182"/>
        <xdr:cNvCxnSpPr/>
      </xdr:nvCxnSpPr>
      <xdr:spPr>
        <a:xfrm flipV="1">
          <a:off x="1130300" y="13350723"/>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21720</xdr:rowOff>
    </xdr:from>
    <xdr:to>
      <xdr:col>24</xdr:col>
      <xdr:colOff>114300</xdr:colOff>
      <xdr:row>77</xdr:row>
      <xdr:rowOff>123320</xdr:rowOff>
    </xdr:to>
    <xdr:sp macro="" textlink="">
      <xdr:nvSpPr>
        <xdr:cNvPr id="193" name="楕円 192"/>
        <xdr:cNvSpPr/>
      </xdr:nvSpPr>
      <xdr:spPr>
        <a:xfrm>
          <a:off x="4584700" y="1322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xdr:rowOff>
    </xdr:from>
    <xdr:ext cx="599010" cy="259045"/>
    <xdr:sp macro="" textlink="">
      <xdr:nvSpPr>
        <xdr:cNvPr id="194" name="民生費該当値テキスト"/>
        <xdr:cNvSpPr txBox="1"/>
      </xdr:nvSpPr>
      <xdr:spPr>
        <a:xfrm>
          <a:off x="4686300" y="132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92132</xdr:rowOff>
    </xdr:from>
    <xdr:to>
      <xdr:col>20</xdr:col>
      <xdr:colOff>38100</xdr:colOff>
      <xdr:row>78</xdr:row>
      <xdr:rowOff>22282</xdr:rowOff>
    </xdr:to>
    <xdr:sp macro="" textlink="">
      <xdr:nvSpPr>
        <xdr:cNvPr id="195" name="楕円 194"/>
        <xdr:cNvSpPr/>
      </xdr:nvSpPr>
      <xdr:spPr>
        <a:xfrm>
          <a:off x="3746500" y="132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13409</xdr:rowOff>
    </xdr:from>
    <xdr:ext cx="599010" cy="259045"/>
    <xdr:sp macro="" textlink="">
      <xdr:nvSpPr>
        <xdr:cNvPr id="196" name="テキスト ボックス 195"/>
        <xdr:cNvSpPr txBox="1"/>
      </xdr:nvSpPr>
      <xdr:spPr>
        <a:xfrm>
          <a:off x="3497795" y="1338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57952</xdr:rowOff>
    </xdr:from>
    <xdr:to>
      <xdr:col>15</xdr:col>
      <xdr:colOff>101600</xdr:colOff>
      <xdr:row>77</xdr:row>
      <xdr:rowOff>159552</xdr:rowOff>
    </xdr:to>
    <xdr:sp macro="" textlink="">
      <xdr:nvSpPr>
        <xdr:cNvPr id="197" name="楕円 196"/>
        <xdr:cNvSpPr/>
      </xdr:nvSpPr>
      <xdr:spPr>
        <a:xfrm>
          <a:off x="2857500" y="132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150679</xdr:rowOff>
    </xdr:from>
    <xdr:ext cx="599010" cy="259045"/>
    <xdr:sp macro="" textlink="">
      <xdr:nvSpPr>
        <xdr:cNvPr id="198" name="テキスト ボックス 197"/>
        <xdr:cNvSpPr txBox="1"/>
      </xdr:nvSpPr>
      <xdr:spPr>
        <a:xfrm>
          <a:off x="2608795" y="1335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98273</xdr:rowOff>
    </xdr:from>
    <xdr:to>
      <xdr:col>10</xdr:col>
      <xdr:colOff>165100</xdr:colOff>
      <xdr:row>78</xdr:row>
      <xdr:rowOff>28423</xdr:rowOff>
    </xdr:to>
    <xdr:sp macro="" textlink="">
      <xdr:nvSpPr>
        <xdr:cNvPr id="199" name="楕円 198"/>
        <xdr:cNvSpPr/>
      </xdr:nvSpPr>
      <xdr:spPr>
        <a:xfrm>
          <a:off x="1968500" y="132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19550</xdr:rowOff>
    </xdr:from>
    <xdr:ext cx="599010" cy="259045"/>
    <xdr:sp macro="" textlink="">
      <xdr:nvSpPr>
        <xdr:cNvPr id="200" name="テキスト ボックス 199"/>
        <xdr:cNvSpPr txBox="1"/>
      </xdr:nvSpPr>
      <xdr:spPr>
        <a:xfrm>
          <a:off x="1719795" y="1339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103270</xdr:rowOff>
    </xdr:from>
    <xdr:to>
      <xdr:col>6</xdr:col>
      <xdr:colOff>38100</xdr:colOff>
      <xdr:row>78</xdr:row>
      <xdr:rowOff>33420</xdr:rowOff>
    </xdr:to>
    <xdr:sp macro="" textlink="">
      <xdr:nvSpPr>
        <xdr:cNvPr id="201" name="楕円 200"/>
        <xdr:cNvSpPr/>
      </xdr:nvSpPr>
      <xdr:spPr>
        <a:xfrm>
          <a:off x="1079500" y="133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24547</xdr:rowOff>
    </xdr:from>
    <xdr:ext cx="599010" cy="259045"/>
    <xdr:sp macro="" textlink="">
      <xdr:nvSpPr>
        <xdr:cNvPr id="202" name="テキスト ボックス 201"/>
        <xdr:cNvSpPr txBox="1"/>
      </xdr:nvSpPr>
      <xdr:spPr>
        <a:xfrm>
          <a:off x="830795" y="13397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99284</xdr:rowOff>
    </xdr:from>
    <xdr:to>
      <xdr:col>24</xdr:col>
      <xdr:colOff>63500</xdr:colOff>
      <xdr:row>97</xdr:row>
      <xdr:rowOff>127868</xdr:rowOff>
    </xdr:to>
    <xdr:cxnSp macro="">
      <xdr:nvCxnSpPr>
        <xdr:cNvPr id="229" name="直線コネクタ 228"/>
        <xdr:cNvCxnSpPr/>
      </xdr:nvCxnSpPr>
      <xdr:spPr>
        <a:xfrm flipV="1">
          <a:off x="3797300" y="16729934"/>
          <a:ext cx="838200" cy="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127868</xdr:rowOff>
    </xdr:from>
    <xdr:to>
      <xdr:col>19</xdr:col>
      <xdr:colOff>177800</xdr:colOff>
      <xdr:row>97</xdr:row>
      <xdr:rowOff>141204</xdr:rowOff>
    </xdr:to>
    <xdr:cxnSp macro="">
      <xdr:nvCxnSpPr>
        <xdr:cNvPr id="232" name="直線コネクタ 231"/>
        <xdr:cNvCxnSpPr/>
      </xdr:nvCxnSpPr>
      <xdr:spPr>
        <a:xfrm flipV="1">
          <a:off x="2908300" y="16758518"/>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141204</xdr:rowOff>
    </xdr:from>
    <xdr:to>
      <xdr:col>15</xdr:col>
      <xdr:colOff>50800</xdr:colOff>
      <xdr:row>97</xdr:row>
      <xdr:rowOff>151161</xdr:rowOff>
    </xdr:to>
    <xdr:cxnSp macro="">
      <xdr:nvCxnSpPr>
        <xdr:cNvPr id="235" name="直線コネクタ 234"/>
        <xdr:cNvCxnSpPr/>
      </xdr:nvCxnSpPr>
      <xdr:spPr>
        <a:xfrm flipV="1">
          <a:off x="2019300" y="16771854"/>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151161</xdr:rowOff>
    </xdr:from>
    <xdr:to>
      <xdr:col>10</xdr:col>
      <xdr:colOff>114300</xdr:colOff>
      <xdr:row>97</xdr:row>
      <xdr:rowOff>153370</xdr:rowOff>
    </xdr:to>
    <xdr:cxnSp macro="">
      <xdr:nvCxnSpPr>
        <xdr:cNvPr id="238" name="直線コネクタ 237"/>
        <xdr:cNvCxnSpPr/>
      </xdr:nvCxnSpPr>
      <xdr:spPr>
        <a:xfrm flipV="1">
          <a:off x="1130300" y="16781811"/>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48484</xdr:rowOff>
    </xdr:from>
    <xdr:to>
      <xdr:col>24</xdr:col>
      <xdr:colOff>114300</xdr:colOff>
      <xdr:row>97</xdr:row>
      <xdr:rowOff>150084</xdr:rowOff>
    </xdr:to>
    <xdr:sp macro="" textlink="">
      <xdr:nvSpPr>
        <xdr:cNvPr id="248" name="楕円 247"/>
        <xdr:cNvSpPr/>
      </xdr:nvSpPr>
      <xdr:spPr>
        <a:xfrm>
          <a:off x="4584700" y="166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134861</xdr:rowOff>
    </xdr:from>
    <xdr:ext cx="534377" cy="259045"/>
    <xdr:sp macro="" textlink="">
      <xdr:nvSpPr>
        <xdr:cNvPr id="249" name="衛生費該当値テキスト"/>
        <xdr:cNvSpPr txBox="1"/>
      </xdr:nvSpPr>
      <xdr:spPr>
        <a:xfrm>
          <a:off x="4686300" y="1659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77068</xdr:rowOff>
    </xdr:from>
    <xdr:to>
      <xdr:col>20</xdr:col>
      <xdr:colOff>38100</xdr:colOff>
      <xdr:row>98</xdr:row>
      <xdr:rowOff>7218</xdr:rowOff>
    </xdr:to>
    <xdr:sp macro="" textlink="">
      <xdr:nvSpPr>
        <xdr:cNvPr id="250" name="楕円 249"/>
        <xdr:cNvSpPr/>
      </xdr:nvSpPr>
      <xdr:spPr>
        <a:xfrm>
          <a:off x="3746500" y="1670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169795</xdr:rowOff>
    </xdr:from>
    <xdr:ext cx="534377" cy="259045"/>
    <xdr:sp macro="" textlink="">
      <xdr:nvSpPr>
        <xdr:cNvPr id="251" name="テキスト ボックス 250"/>
        <xdr:cNvSpPr txBox="1"/>
      </xdr:nvSpPr>
      <xdr:spPr>
        <a:xfrm>
          <a:off x="3530111" y="168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90404</xdr:rowOff>
    </xdr:from>
    <xdr:to>
      <xdr:col>15</xdr:col>
      <xdr:colOff>101600</xdr:colOff>
      <xdr:row>98</xdr:row>
      <xdr:rowOff>20554</xdr:rowOff>
    </xdr:to>
    <xdr:sp macro="" textlink="">
      <xdr:nvSpPr>
        <xdr:cNvPr id="252" name="楕円 251"/>
        <xdr:cNvSpPr/>
      </xdr:nvSpPr>
      <xdr:spPr>
        <a:xfrm>
          <a:off x="2857500" y="167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11681</xdr:rowOff>
    </xdr:from>
    <xdr:ext cx="534377" cy="259045"/>
    <xdr:sp macro="" textlink="">
      <xdr:nvSpPr>
        <xdr:cNvPr id="253" name="テキスト ボックス 252"/>
        <xdr:cNvSpPr txBox="1"/>
      </xdr:nvSpPr>
      <xdr:spPr>
        <a:xfrm>
          <a:off x="2641111" y="168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100361</xdr:rowOff>
    </xdr:from>
    <xdr:to>
      <xdr:col>10</xdr:col>
      <xdr:colOff>165100</xdr:colOff>
      <xdr:row>98</xdr:row>
      <xdr:rowOff>30511</xdr:rowOff>
    </xdr:to>
    <xdr:sp macro="" textlink="">
      <xdr:nvSpPr>
        <xdr:cNvPr id="254" name="楕円 253"/>
        <xdr:cNvSpPr/>
      </xdr:nvSpPr>
      <xdr:spPr>
        <a:xfrm>
          <a:off x="1968500" y="167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21638</xdr:rowOff>
    </xdr:from>
    <xdr:ext cx="534377" cy="259045"/>
    <xdr:sp macro="" textlink="">
      <xdr:nvSpPr>
        <xdr:cNvPr id="255" name="テキスト ボックス 254"/>
        <xdr:cNvSpPr txBox="1"/>
      </xdr:nvSpPr>
      <xdr:spPr>
        <a:xfrm>
          <a:off x="1752111" y="1682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102570</xdr:rowOff>
    </xdr:from>
    <xdr:to>
      <xdr:col>6</xdr:col>
      <xdr:colOff>38100</xdr:colOff>
      <xdr:row>98</xdr:row>
      <xdr:rowOff>32720</xdr:rowOff>
    </xdr:to>
    <xdr:sp macro="" textlink="">
      <xdr:nvSpPr>
        <xdr:cNvPr id="256" name="楕円 255"/>
        <xdr:cNvSpPr/>
      </xdr:nvSpPr>
      <xdr:spPr>
        <a:xfrm>
          <a:off x="1079500" y="1673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23847</xdr:rowOff>
    </xdr:from>
    <xdr:ext cx="534377" cy="259045"/>
    <xdr:sp macro="" textlink="">
      <xdr:nvSpPr>
        <xdr:cNvPr id="257" name="テキスト ボックス 256"/>
        <xdr:cNvSpPr txBox="1"/>
      </xdr:nvSpPr>
      <xdr:spPr>
        <a:xfrm>
          <a:off x="863111" y="1682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112090</xdr:rowOff>
    </xdr:from>
    <xdr:to>
      <xdr:col>55</xdr:col>
      <xdr:colOff>0</xdr:colOff>
      <xdr:row>57</xdr:row>
      <xdr:rowOff>158193</xdr:rowOff>
    </xdr:to>
    <xdr:cxnSp macro="">
      <xdr:nvCxnSpPr>
        <xdr:cNvPr id="339" name="直線コネクタ 338"/>
        <xdr:cNvCxnSpPr/>
      </xdr:nvCxnSpPr>
      <xdr:spPr>
        <a:xfrm>
          <a:off x="9639300" y="9884740"/>
          <a:ext cx="838200" cy="4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103302</xdr:rowOff>
    </xdr:from>
    <xdr:to>
      <xdr:col>50</xdr:col>
      <xdr:colOff>114300</xdr:colOff>
      <xdr:row>57</xdr:row>
      <xdr:rowOff>112090</xdr:rowOff>
    </xdr:to>
    <xdr:cxnSp macro="">
      <xdr:nvCxnSpPr>
        <xdr:cNvPr id="342" name="直線コネクタ 341"/>
        <xdr:cNvCxnSpPr/>
      </xdr:nvCxnSpPr>
      <xdr:spPr>
        <a:xfrm>
          <a:off x="8750300" y="9875952"/>
          <a:ext cx="889000" cy="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103302</xdr:rowOff>
    </xdr:from>
    <xdr:to>
      <xdr:col>45</xdr:col>
      <xdr:colOff>177800</xdr:colOff>
      <xdr:row>57</xdr:row>
      <xdr:rowOff>142466</xdr:rowOff>
    </xdr:to>
    <xdr:cxnSp macro="">
      <xdr:nvCxnSpPr>
        <xdr:cNvPr id="345" name="直線コネクタ 344"/>
        <xdr:cNvCxnSpPr/>
      </xdr:nvCxnSpPr>
      <xdr:spPr>
        <a:xfrm flipV="1">
          <a:off x="7861300" y="9875952"/>
          <a:ext cx="889000" cy="3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142466</xdr:rowOff>
    </xdr:from>
    <xdr:to>
      <xdr:col>41</xdr:col>
      <xdr:colOff>50800</xdr:colOff>
      <xdr:row>58</xdr:row>
      <xdr:rowOff>10551</xdr:rowOff>
    </xdr:to>
    <xdr:cxnSp macro="">
      <xdr:nvCxnSpPr>
        <xdr:cNvPr id="348" name="直線コネクタ 347"/>
        <xdr:cNvCxnSpPr/>
      </xdr:nvCxnSpPr>
      <xdr:spPr>
        <a:xfrm flipV="1">
          <a:off x="6972300" y="9915116"/>
          <a:ext cx="889000" cy="3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107393</xdr:rowOff>
    </xdr:from>
    <xdr:to>
      <xdr:col>55</xdr:col>
      <xdr:colOff>50800</xdr:colOff>
      <xdr:row>58</xdr:row>
      <xdr:rowOff>37543</xdr:rowOff>
    </xdr:to>
    <xdr:sp macro="" textlink="">
      <xdr:nvSpPr>
        <xdr:cNvPr id="358" name="楕円 357"/>
        <xdr:cNvSpPr/>
      </xdr:nvSpPr>
      <xdr:spPr>
        <a:xfrm>
          <a:off x="10426700" y="988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22320</xdr:rowOff>
    </xdr:from>
    <xdr:ext cx="534377" cy="259045"/>
    <xdr:sp macro="" textlink="">
      <xdr:nvSpPr>
        <xdr:cNvPr id="359" name="農林水産業費該当値テキスト"/>
        <xdr:cNvSpPr txBox="1"/>
      </xdr:nvSpPr>
      <xdr:spPr>
        <a:xfrm>
          <a:off x="10528300" y="979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61290</xdr:rowOff>
    </xdr:from>
    <xdr:to>
      <xdr:col>50</xdr:col>
      <xdr:colOff>165100</xdr:colOff>
      <xdr:row>57</xdr:row>
      <xdr:rowOff>162890</xdr:rowOff>
    </xdr:to>
    <xdr:sp macro="" textlink="">
      <xdr:nvSpPr>
        <xdr:cNvPr id="360" name="楕円 359"/>
        <xdr:cNvSpPr/>
      </xdr:nvSpPr>
      <xdr:spPr>
        <a:xfrm>
          <a:off x="9588500" y="98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154017</xdr:rowOff>
    </xdr:from>
    <xdr:ext cx="534377" cy="259045"/>
    <xdr:sp macro="" textlink="">
      <xdr:nvSpPr>
        <xdr:cNvPr id="361" name="テキスト ボックス 360"/>
        <xdr:cNvSpPr txBox="1"/>
      </xdr:nvSpPr>
      <xdr:spPr>
        <a:xfrm>
          <a:off x="9372111" y="99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52502</xdr:rowOff>
    </xdr:from>
    <xdr:to>
      <xdr:col>46</xdr:col>
      <xdr:colOff>38100</xdr:colOff>
      <xdr:row>57</xdr:row>
      <xdr:rowOff>154102</xdr:rowOff>
    </xdr:to>
    <xdr:sp macro="" textlink="">
      <xdr:nvSpPr>
        <xdr:cNvPr id="362" name="楕円 361"/>
        <xdr:cNvSpPr/>
      </xdr:nvSpPr>
      <xdr:spPr>
        <a:xfrm>
          <a:off x="8699500" y="982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145229</xdr:rowOff>
    </xdr:from>
    <xdr:ext cx="534377" cy="259045"/>
    <xdr:sp macro="" textlink="">
      <xdr:nvSpPr>
        <xdr:cNvPr id="363" name="テキスト ボックス 362"/>
        <xdr:cNvSpPr txBox="1"/>
      </xdr:nvSpPr>
      <xdr:spPr>
        <a:xfrm>
          <a:off x="8483111" y="991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91666</xdr:rowOff>
    </xdr:from>
    <xdr:to>
      <xdr:col>41</xdr:col>
      <xdr:colOff>101600</xdr:colOff>
      <xdr:row>58</xdr:row>
      <xdr:rowOff>21816</xdr:rowOff>
    </xdr:to>
    <xdr:sp macro="" textlink="">
      <xdr:nvSpPr>
        <xdr:cNvPr id="364" name="楕円 363"/>
        <xdr:cNvSpPr/>
      </xdr:nvSpPr>
      <xdr:spPr>
        <a:xfrm>
          <a:off x="7810500" y="986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12943</xdr:rowOff>
    </xdr:from>
    <xdr:ext cx="534377" cy="259045"/>
    <xdr:sp macro="" textlink="">
      <xdr:nvSpPr>
        <xdr:cNvPr id="365" name="テキスト ボックス 364"/>
        <xdr:cNvSpPr txBox="1"/>
      </xdr:nvSpPr>
      <xdr:spPr>
        <a:xfrm>
          <a:off x="7594111" y="995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131201</xdr:rowOff>
    </xdr:from>
    <xdr:to>
      <xdr:col>36</xdr:col>
      <xdr:colOff>165100</xdr:colOff>
      <xdr:row>58</xdr:row>
      <xdr:rowOff>61351</xdr:rowOff>
    </xdr:to>
    <xdr:sp macro="" textlink="">
      <xdr:nvSpPr>
        <xdr:cNvPr id="366" name="楕円 365"/>
        <xdr:cNvSpPr/>
      </xdr:nvSpPr>
      <xdr:spPr>
        <a:xfrm>
          <a:off x="6921500" y="990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52478</xdr:rowOff>
    </xdr:from>
    <xdr:ext cx="534377" cy="259045"/>
    <xdr:sp macro="" textlink="">
      <xdr:nvSpPr>
        <xdr:cNvPr id="367" name="テキスト ボックス 366"/>
        <xdr:cNvSpPr txBox="1"/>
      </xdr:nvSpPr>
      <xdr:spPr>
        <a:xfrm>
          <a:off x="6705111" y="99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94273</xdr:rowOff>
    </xdr:from>
    <xdr:to>
      <xdr:col>55</xdr:col>
      <xdr:colOff>0</xdr:colOff>
      <xdr:row>76</xdr:row>
      <xdr:rowOff>127960</xdr:rowOff>
    </xdr:to>
    <xdr:cxnSp macro="">
      <xdr:nvCxnSpPr>
        <xdr:cNvPr id="394" name="直線コネクタ 393"/>
        <xdr:cNvCxnSpPr/>
      </xdr:nvCxnSpPr>
      <xdr:spPr>
        <a:xfrm flipV="1">
          <a:off x="9639300" y="12953023"/>
          <a:ext cx="838200" cy="20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32679</xdr:rowOff>
    </xdr:from>
    <xdr:to>
      <xdr:col>50</xdr:col>
      <xdr:colOff>114300</xdr:colOff>
      <xdr:row>76</xdr:row>
      <xdr:rowOff>127960</xdr:rowOff>
    </xdr:to>
    <xdr:cxnSp macro="">
      <xdr:nvCxnSpPr>
        <xdr:cNvPr id="397" name="直線コネクタ 396"/>
        <xdr:cNvCxnSpPr/>
      </xdr:nvCxnSpPr>
      <xdr:spPr>
        <a:xfrm>
          <a:off x="8750300" y="12548529"/>
          <a:ext cx="889000" cy="60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96514</xdr:rowOff>
    </xdr:from>
    <xdr:ext cx="534377" cy="259045"/>
    <xdr:sp macro="" textlink="">
      <xdr:nvSpPr>
        <xdr:cNvPr id="399" name="テキスト ボックス 398"/>
        <xdr:cNvSpPr txBox="1"/>
      </xdr:nvSpPr>
      <xdr:spPr>
        <a:xfrm>
          <a:off x="9372111" y="132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32679</xdr:rowOff>
    </xdr:from>
    <xdr:to>
      <xdr:col>45</xdr:col>
      <xdr:colOff>177800</xdr:colOff>
      <xdr:row>76</xdr:row>
      <xdr:rowOff>949</xdr:rowOff>
    </xdr:to>
    <xdr:cxnSp macro="">
      <xdr:nvCxnSpPr>
        <xdr:cNvPr id="400" name="直線コネクタ 399"/>
        <xdr:cNvCxnSpPr/>
      </xdr:nvCxnSpPr>
      <xdr:spPr>
        <a:xfrm flipV="1">
          <a:off x="7861300" y="12548529"/>
          <a:ext cx="889000" cy="48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100401</xdr:rowOff>
    </xdr:from>
    <xdr:ext cx="534377" cy="259045"/>
    <xdr:sp macro="" textlink="">
      <xdr:nvSpPr>
        <xdr:cNvPr id="402" name="テキスト ボックス 401"/>
        <xdr:cNvSpPr txBox="1"/>
      </xdr:nvSpPr>
      <xdr:spPr>
        <a:xfrm>
          <a:off x="8483111" y="133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949</xdr:rowOff>
    </xdr:from>
    <xdr:to>
      <xdr:col>41</xdr:col>
      <xdr:colOff>50800</xdr:colOff>
      <xdr:row>76</xdr:row>
      <xdr:rowOff>4085</xdr:rowOff>
    </xdr:to>
    <xdr:cxnSp macro="">
      <xdr:nvCxnSpPr>
        <xdr:cNvPr id="403" name="直線コネクタ 402"/>
        <xdr:cNvCxnSpPr/>
      </xdr:nvCxnSpPr>
      <xdr:spPr>
        <a:xfrm flipV="1">
          <a:off x="6972300" y="13031149"/>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100530</xdr:rowOff>
    </xdr:from>
    <xdr:ext cx="534377" cy="259045"/>
    <xdr:sp macro="" textlink="">
      <xdr:nvSpPr>
        <xdr:cNvPr id="405" name="テキスト ボックス 404"/>
        <xdr:cNvSpPr txBox="1"/>
      </xdr:nvSpPr>
      <xdr:spPr>
        <a:xfrm>
          <a:off x="7594111" y="133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95135</xdr:rowOff>
    </xdr:from>
    <xdr:ext cx="534377" cy="259045"/>
    <xdr:sp macro="" textlink="">
      <xdr:nvSpPr>
        <xdr:cNvPr id="407" name="テキスト ボックス 406"/>
        <xdr:cNvSpPr txBox="1"/>
      </xdr:nvSpPr>
      <xdr:spPr>
        <a:xfrm>
          <a:off x="6705111" y="132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43473</xdr:rowOff>
    </xdr:from>
    <xdr:to>
      <xdr:col>55</xdr:col>
      <xdr:colOff>50800</xdr:colOff>
      <xdr:row>75</xdr:row>
      <xdr:rowOff>145073</xdr:rowOff>
    </xdr:to>
    <xdr:sp macro="" textlink="">
      <xdr:nvSpPr>
        <xdr:cNvPr id="413" name="楕円 412"/>
        <xdr:cNvSpPr/>
      </xdr:nvSpPr>
      <xdr:spPr>
        <a:xfrm>
          <a:off x="10426700" y="1290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66350</xdr:rowOff>
    </xdr:from>
    <xdr:ext cx="534377" cy="259045"/>
    <xdr:sp macro="" textlink="">
      <xdr:nvSpPr>
        <xdr:cNvPr id="414" name="商工費該当値テキスト"/>
        <xdr:cNvSpPr txBox="1"/>
      </xdr:nvSpPr>
      <xdr:spPr>
        <a:xfrm>
          <a:off x="10528300" y="1275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77160</xdr:rowOff>
    </xdr:from>
    <xdr:to>
      <xdr:col>50</xdr:col>
      <xdr:colOff>165100</xdr:colOff>
      <xdr:row>77</xdr:row>
      <xdr:rowOff>7310</xdr:rowOff>
    </xdr:to>
    <xdr:sp macro="" textlink="">
      <xdr:nvSpPr>
        <xdr:cNvPr id="415" name="楕円 414"/>
        <xdr:cNvSpPr/>
      </xdr:nvSpPr>
      <xdr:spPr>
        <a:xfrm>
          <a:off x="9588500" y="1310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23836</xdr:rowOff>
    </xdr:from>
    <xdr:ext cx="534377" cy="259045"/>
    <xdr:sp macro="" textlink="">
      <xdr:nvSpPr>
        <xdr:cNvPr id="416" name="テキスト ボックス 415"/>
        <xdr:cNvSpPr txBox="1"/>
      </xdr:nvSpPr>
      <xdr:spPr>
        <a:xfrm>
          <a:off x="9372111" y="1288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153329</xdr:rowOff>
    </xdr:from>
    <xdr:to>
      <xdr:col>46</xdr:col>
      <xdr:colOff>38100</xdr:colOff>
      <xdr:row>73</xdr:row>
      <xdr:rowOff>83479</xdr:rowOff>
    </xdr:to>
    <xdr:sp macro="" textlink="">
      <xdr:nvSpPr>
        <xdr:cNvPr id="417" name="楕円 416"/>
        <xdr:cNvSpPr/>
      </xdr:nvSpPr>
      <xdr:spPr>
        <a:xfrm>
          <a:off x="8699500" y="124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100006</xdr:rowOff>
    </xdr:from>
    <xdr:ext cx="599010" cy="259045"/>
    <xdr:sp macro="" textlink="">
      <xdr:nvSpPr>
        <xdr:cNvPr id="418" name="テキスト ボックス 417"/>
        <xdr:cNvSpPr txBox="1"/>
      </xdr:nvSpPr>
      <xdr:spPr>
        <a:xfrm>
          <a:off x="8450795" y="1227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121599</xdr:rowOff>
    </xdr:from>
    <xdr:to>
      <xdr:col>41</xdr:col>
      <xdr:colOff>101600</xdr:colOff>
      <xdr:row>76</xdr:row>
      <xdr:rowOff>51749</xdr:rowOff>
    </xdr:to>
    <xdr:sp macro="" textlink="">
      <xdr:nvSpPr>
        <xdr:cNvPr id="419" name="楕円 418"/>
        <xdr:cNvSpPr/>
      </xdr:nvSpPr>
      <xdr:spPr>
        <a:xfrm>
          <a:off x="7810500" y="1298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68276</xdr:rowOff>
    </xdr:from>
    <xdr:ext cx="534377" cy="259045"/>
    <xdr:sp macro="" textlink="">
      <xdr:nvSpPr>
        <xdr:cNvPr id="420" name="テキスト ボックス 419"/>
        <xdr:cNvSpPr txBox="1"/>
      </xdr:nvSpPr>
      <xdr:spPr>
        <a:xfrm>
          <a:off x="7594111" y="1275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124735</xdr:rowOff>
    </xdr:from>
    <xdr:to>
      <xdr:col>36</xdr:col>
      <xdr:colOff>165100</xdr:colOff>
      <xdr:row>76</xdr:row>
      <xdr:rowOff>54885</xdr:rowOff>
    </xdr:to>
    <xdr:sp macro="" textlink="">
      <xdr:nvSpPr>
        <xdr:cNvPr id="421" name="楕円 420"/>
        <xdr:cNvSpPr/>
      </xdr:nvSpPr>
      <xdr:spPr>
        <a:xfrm>
          <a:off x="6921500" y="129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71412</xdr:rowOff>
    </xdr:from>
    <xdr:ext cx="534377" cy="259045"/>
    <xdr:sp macro="" textlink="">
      <xdr:nvSpPr>
        <xdr:cNvPr id="422" name="テキスト ボックス 421"/>
        <xdr:cNvSpPr txBox="1"/>
      </xdr:nvSpPr>
      <xdr:spPr>
        <a:xfrm>
          <a:off x="6705111" y="1275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58648</xdr:rowOff>
    </xdr:from>
    <xdr:to>
      <xdr:col>55</xdr:col>
      <xdr:colOff>0</xdr:colOff>
      <xdr:row>97</xdr:row>
      <xdr:rowOff>127324</xdr:rowOff>
    </xdr:to>
    <xdr:cxnSp macro="">
      <xdr:nvCxnSpPr>
        <xdr:cNvPr id="449" name="直線コネクタ 448"/>
        <xdr:cNvCxnSpPr/>
      </xdr:nvCxnSpPr>
      <xdr:spPr>
        <a:xfrm>
          <a:off x="9639300" y="16689298"/>
          <a:ext cx="838200" cy="6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58648</xdr:rowOff>
    </xdr:from>
    <xdr:to>
      <xdr:col>50</xdr:col>
      <xdr:colOff>114300</xdr:colOff>
      <xdr:row>97</xdr:row>
      <xdr:rowOff>81778</xdr:rowOff>
    </xdr:to>
    <xdr:cxnSp macro="">
      <xdr:nvCxnSpPr>
        <xdr:cNvPr id="452" name="直線コネクタ 451"/>
        <xdr:cNvCxnSpPr/>
      </xdr:nvCxnSpPr>
      <xdr:spPr>
        <a:xfrm flipV="1">
          <a:off x="8750300" y="16689298"/>
          <a:ext cx="889000" cy="2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55896</xdr:rowOff>
    </xdr:from>
    <xdr:to>
      <xdr:col>45</xdr:col>
      <xdr:colOff>177800</xdr:colOff>
      <xdr:row>97</xdr:row>
      <xdr:rowOff>81778</xdr:rowOff>
    </xdr:to>
    <xdr:cxnSp macro="">
      <xdr:nvCxnSpPr>
        <xdr:cNvPr id="455" name="直線コネクタ 454"/>
        <xdr:cNvCxnSpPr/>
      </xdr:nvCxnSpPr>
      <xdr:spPr>
        <a:xfrm>
          <a:off x="7861300" y="16686546"/>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29163</xdr:rowOff>
    </xdr:from>
    <xdr:to>
      <xdr:col>41</xdr:col>
      <xdr:colOff>50800</xdr:colOff>
      <xdr:row>97</xdr:row>
      <xdr:rowOff>55896</xdr:rowOff>
    </xdr:to>
    <xdr:cxnSp macro="">
      <xdr:nvCxnSpPr>
        <xdr:cNvPr id="458" name="直線コネクタ 457"/>
        <xdr:cNvCxnSpPr/>
      </xdr:nvCxnSpPr>
      <xdr:spPr>
        <a:xfrm>
          <a:off x="6972300" y="16659813"/>
          <a:ext cx="889000" cy="2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76524</xdr:rowOff>
    </xdr:from>
    <xdr:to>
      <xdr:col>55</xdr:col>
      <xdr:colOff>50800</xdr:colOff>
      <xdr:row>98</xdr:row>
      <xdr:rowOff>6674</xdr:rowOff>
    </xdr:to>
    <xdr:sp macro="" textlink="">
      <xdr:nvSpPr>
        <xdr:cNvPr id="468" name="楕円 467"/>
        <xdr:cNvSpPr/>
      </xdr:nvSpPr>
      <xdr:spPr>
        <a:xfrm>
          <a:off x="10426700" y="1670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162901</xdr:rowOff>
    </xdr:from>
    <xdr:ext cx="534377" cy="259045"/>
    <xdr:sp macro="" textlink="">
      <xdr:nvSpPr>
        <xdr:cNvPr id="469" name="土木費該当値テキスト"/>
        <xdr:cNvSpPr txBox="1"/>
      </xdr:nvSpPr>
      <xdr:spPr>
        <a:xfrm>
          <a:off x="10528300" y="1662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7848</xdr:rowOff>
    </xdr:from>
    <xdr:to>
      <xdr:col>50</xdr:col>
      <xdr:colOff>165100</xdr:colOff>
      <xdr:row>97</xdr:row>
      <xdr:rowOff>109448</xdr:rowOff>
    </xdr:to>
    <xdr:sp macro="" textlink="">
      <xdr:nvSpPr>
        <xdr:cNvPr id="470" name="楕円 469"/>
        <xdr:cNvSpPr/>
      </xdr:nvSpPr>
      <xdr:spPr>
        <a:xfrm>
          <a:off x="9588500" y="166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100575</xdr:rowOff>
    </xdr:from>
    <xdr:ext cx="534377" cy="259045"/>
    <xdr:sp macro="" textlink="">
      <xdr:nvSpPr>
        <xdr:cNvPr id="471" name="テキスト ボックス 470"/>
        <xdr:cNvSpPr txBox="1"/>
      </xdr:nvSpPr>
      <xdr:spPr>
        <a:xfrm>
          <a:off x="9372111" y="167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30978</xdr:rowOff>
    </xdr:from>
    <xdr:to>
      <xdr:col>46</xdr:col>
      <xdr:colOff>38100</xdr:colOff>
      <xdr:row>97</xdr:row>
      <xdr:rowOff>132578</xdr:rowOff>
    </xdr:to>
    <xdr:sp macro="" textlink="">
      <xdr:nvSpPr>
        <xdr:cNvPr id="472" name="楕円 471"/>
        <xdr:cNvSpPr/>
      </xdr:nvSpPr>
      <xdr:spPr>
        <a:xfrm>
          <a:off x="8699500" y="166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123705</xdr:rowOff>
    </xdr:from>
    <xdr:ext cx="534377" cy="259045"/>
    <xdr:sp macro="" textlink="">
      <xdr:nvSpPr>
        <xdr:cNvPr id="473" name="テキスト ボックス 472"/>
        <xdr:cNvSpPr txBox="1"/>
      </xdr:nvSpPr>
      <xdr:spPr>
        <a:xfrm>
          <a:off x="8483111" y="1675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5096</xdr:rowOff>
    </xdr:from>
    <xdr:to>
      <xdr:col>41</xdr:col>
      <xdr:colOff>101600</xdr:colOff>
      <xdr:row>97</xdr:row>
      <xdr:rowOff>106696</xdr:rowOff>
    </xdr:to>
    <xdr:sp macro="" textlink="">
      <xdr:nvSpPr>
        <xdr:cNvPr id="474" name="楕円 473"/>
        <xdr:cNvSpPr/>
      </xdr:nvSpPr>
      <xdr:spPr>
        <a:xfrm>
          <a:off x="7810500" y="1663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97823</xdr:rowOff>
    </xdr:from>
    <xdr:ext cx="534377" cy="259045"/>
    <xdr:sp macro="" textlink="">
      <xdr:nvSpPr>
        <xdr:cNvPr id="475" name="テキスト ボックス 474"/>
        <xdr:cNvSpPr txBox="1"/>
      </xdr:nvSpPr>
      <xdr:spPr>
        <a:xfrm>
          <a:off x="7594111" y="1672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149813</xdr:rowOff>
    </xdr:from>
    <xdr:to>
      <xdr:col>36</xdr:col>
      <xdr:colOff>165100</xdr:colOff>
      <xdr:row>97</xdr:row>
      <xdr:rowOff>79963</xdr:rowOff>
    </xdr:to>
    <xdr:sp macro="" textlink="">
      <xdr:nvSpPr>
        <xdr:cNvPr id="476" name="楕円 475"/>
        <xdr:cNvSpPr/>
      </xdr:nvSpPr>
      <xdr:spPr>
        <a:xfrm>
          <a:off x="6921500" y="1660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71090</xdr:rowOff>
    </xdr:from>
    <xdr:ext cx="534377" cy="259045"/>
    <xdr:sp macro="" textlink="">
      <xdr:nvSpPr>
        <xdr:cNvPr id="477" name="テキスト ボックス 476"/>
        <xdr:cNvSpPr txBox="1"/>
      </xdr:nvSpPr>
      <xdr:spPr>
        <a:xfrm>
          <a:off x="6705111" y="1670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166551</xdr:rowOff>
    </xdr:from>
    <xdr:to>
      <xdr:col>85</xdr:col>
      <xdr:colOff>127000</xdr:colOff>
      <xdr:row>38</xdr:row>
      <xdr:rowOff>8040</xdr:rowOff>
    </xdr:to>
    <xdr:cxnSp macro="">
      <xdr:nvCxnSpPr>
        <xdr:cNvPr id="504" name="直線コネクタ 503"/>
        <xdr:cNvCxnSpPr/>
      </xdr:nvCxnSpPr>
      <xdr:spPr>
        <a:xfrm>
          <a:off x="15481300" y="6510201"/>
          <a:ext cx="8382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166551</xdr:rowOff>
    </xdr:from>
    <xdr:to>
      <xdr:col>81</xdr:col>
      <xdr:colOff>50800</xdr:colOff>
      <xdr:row>38</xdr:row>
      <xdr:rowOff>39153</xdr:rowOff>
    </xdr:to>
    <xdr:cxnSp macro="">
      <xdr:nvCxnSpPr>
        <xdr:cNvPr id="507" name="直線コネクタ 506"/>
        <xdr:cNvCxnSpPr/>
      </xdr:nvCxnSpPr>
      <xdr:spPr>
        <a:xfrm flipV="1">
          <a:off x="14592300" y="6510201"/>
          <a:ext cx="889000" cy="4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35358</xdr:rowOff>
    </xdr:from>
    <xdr:to>
      <xdr:col>76</xdr:col>
      <xdr:colOff>114300</xdr:colOff>
      <xdr:row>38</xdr:row>
      <xdr:rowOff>39153</xdr:rowOff>
    </xdr:to>
    <xdr:cxnSp macro="">
      <xdr:nvCxnSpPr>
        <xdr:cNvPr id="510" name="直線コネクタ 509"/>
        <xdr:cNvCxnSpPr/>
      </xdr:nvCxnSpPr>
      <xdr:spPr>
        <a:xfrm>
          <a:off x="13703300" y="6550458"/>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35358</xdr:rowOff>
    </xdr:from>
    <xdr:to>
      <xdr:col>71</xdr:col>
      <xdr:colOff>177800</xdr:colOff>
      <xdr:row>38</xdr:row>
      <xdr:rowOff>36167</xdr:rowOff>
    </xdr:to>
    <xdr:cxnSp macro="">
      <xdr:nvCxnSpPr>
        <xdr:cNvPr id="513" name="直線コネクタ 512"/>
        <xdr:cNvCxnSpPr/>
      </xdr:nvCxnSpPr>
      <xdr:spPr>
        <a:xfrm flipV="1">
          <a:off x="12814300" y="6550458"/>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128690</xdr:rowOff>
    </xdr:from>
    <xdr:to>
      <xdr:col>85</xdr:col>
      <xdr:colOff>177800</xdr:colOff>
      <xdr:row>38</xdr:row>
      <xdr:rowOff>58840</xdr:rowOff>
    </xdr:to>
    <xdr:sp macro="" textlink="">
      <xdr:nvSpPr>
        <xdr:cNvPr id="523" name="楕円 522"/>
        <xdr:cNvSpPr/>
      </xdr:nvSpPr>
      <xdr:spPr>
        <a:xfrm>
          <a:off x="16268700" y="647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43617</xdr:rowOff>
    </xdr:from>
    <xdr:ext cx="534377" cy="259045"/>
    <xdr:sp macro="" textlink="">
      <xdr:nvSpPr>
        <xdr:cNvPr id="524" name="消防費該当値テキスト"/>
        <xdr:cNvSpPr txBox="1"/>
      </xdr:nvSpPr>
      <xdr:spPr>
        <a:xfrm>
          <a:off x="16370300" y="63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115751</xdr:rowOff>
    </xdr:from>
    <xdr:to>
      <xdr:col>81</xdr:col>
      <xdr:colOff>101600</xdr:colOff>
      <xdr:row>38</xdr:row>
      <xdr:rowOff>45901</xdr:rowOff>
    </xdr:to>
    <xdr:sp macro="" textlink="">
      <xdr:nvSpPr>
        <xdr:cNvPr id="525" name="楕円 524"/>
        <xdr:cNvSpPr/>
      </xdr:nvSpPr>
      <xdr:spPr>
        <a:xfrm>
          <a:off x="15430500" y="645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37028</xdr:rowOff>
    </xdr:from>
    <xdr:ext cx="534377" cy="259045"/>
    <xdr:sp macro="" textlink="">
      <xdr:nvSpPr>
        <xdr:cNvPr id="526" name="テキスト ボックス 525"/>
        <xdr:cNvSpPr txBox="1"/>
      </xdr:nvSpPr>
      <xdr:spPr>
        <a:xfrm>
          <a:off x="15214111" y="65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159803</xdr:rowOff>
    </xdr:from>
    <xdr:to>
      <xdr:col>76</xdr:col>
      <xdr:colOff>165100</xdr:colOff>
      <xdr:row>38</xdr:row>
      <xdr:rowOff>89953</xdr:rowOff>
    </xdr:to>
    <xdr:sp macro="" textlink="">
      <xdr:nvSpPr>
        <xdr:cNvPr id="527" name="楕円 526"/>
        <xdr:cNvSpPr/>
      </xdr:nvSpPr>
      <xdr:spPr>
        <a:xfrm>
          <a:off x="14541500" y="65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81080</xdr:rowOff>
    </xdr:from>
    <xdr:ext cx="534377" cy="259045"/>
    <xdr:sp macro="" textlink="">
      <xdr:nvSpPr>
        <xdr:cNvPr id="528" name="テキスト ボックス 527"/>
        <xdr:cNvSpPr txBox="1"/>
      </xdr:nvSpPr>
      <xdr:spPr>
        <a:xfrm>
          <a:off x="14325111" y="659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156008</xdr:rowOff>
    </xdr:from>
    <xdr:to>
      <xdr:col>72</xdr:col>
      <xdr:colOff>38100</xdr:colOff>
      <xdr:row>38</xdr:row>
      <xdr:rowOff>86158</xdr:rowOff>
    </xdr:to>
    <xdr:sp macro="" textlink="">
      <xdr:nvSpPr>
        <xdr:cNvPr id="529" name="楕円 528"/>
        <xdr:cNvSpPr/>
      </xdr:nvSpPr>
      <xdr:spPr>
        <a:xfrm>
          <a:off x="13652500" y="64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77285</xdr:rowOff>
    </xdr:from>
    <xdr:ext cx="534377" cy="259045"/>
    <xdr:sp macro="" textlink="">
      <xdr:nvSpPr>
        <xdr:cNvPr id="530" name="テキスト ボックス 529"/>
        <xdr:cNvSpPr txBox="1"/>
      </xdr:nvSpPr>
      <xdr:spPr>
        <a:xfrm>
          <a:off x="13436111" y="65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156817</xdr:rowOff>
    </xdr:from>
    <xdr:to>
      <xdr:col>67</xdr:col>
      <xdr:colOff>101600</xdr:colOff>
      <xdr:row>38</xdr:row>
      <xdr:rowOff>86967</xdr:rowOff>
    </xdr:to>
    <xdr:sp macro="" textlink="">
      <xdr:nvSpPr>
        <xdr:cNvPr id="531" name="楕円 530"/>
        <xdr:cNvSpPr/>
      </xdr:nvSpPr>
      <xdr:spPr>
        <a:xfrm>
          <a:off x="12763500" y="650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78094</xdr:rowOff>
    </xdr:from>
    <xdr:ext cx="534377" cy="259045"/>
    <xdr:sp macro="" textlink="">
      <xdr:nvSpPr>
        <xdr:cNvPr id="532" name="テキスト ボックス 531"/>
        <xdr:cNvSpPr txBox="1"/>
      </xdr:nvSpPr>
      <xdr:spPr>
        <a:xfrm>
          <a:off x="12547111" y="659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19740</xdr:rowOff>
    </xdr:from>
    <xdr:to>
      <xdr:col>85</xdr:col>
      <xdr:colOff>127000</xdr:colOff>
      <xdr:row>57</xdr:row>
      <xdr:rowOff>24248</xdr:rowOff>
    </xdr:to>
    <xdr:cxnSp macro="">
      <xdr:nvCxnSpPr>
        <xdr:cNvPr id="559" name="直線コネクタ 558"/>
        <xdr:cNvCxnSpPr/>
      </xdr:nvCxnSpPr>
      <xdr:spPr>
        <a:xfrm flipV="1">
          <a:off x="15481300" y="9792390"/>
          <a:ext cx="8382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24248</xdr:rowOff>
    </xdr:from>
    <xdr:to>
      <xdr:col>81</xdr:col>
      <xdr:colOff>50800</xdr:colOff>
      <xdr:row>57</xdr:row>
      <xdr:rowOff>81407</xdr:rowOff>
    </xdr:to>
    <xdr:cxnSp macro="">
      <xdr:nvCxnSpPr>
        <xdr:cNvPr id="562" name="直線コネクタ 561"/>
        <xdr:cNvCxnSpPr/>
      </xdr:nvCxnSpPr>
      <xdr:spPr>
        <a:xfrm flipV="1">
          <a:off x="14592300" y="9796898"/>
          <a:ext cx="889000" cy="5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63754</xdr:rowOff>
    </xdr:from>
    <xdr:to>
      <xdr:col>76</xdr:col>
      <xdr:colOff>114300</xdr:colOff>
      <xdr:row>57</xdr:row>
      <xdr:rowOff>81407</xdr:rowOff>
    </xdr:to>
    <xdr:cxnSp macro="">
      <xdr:nvCxnSpPr>
        <xdr:cNvPr id="565" name="直線コネクタ 564"/>
        <xdr:cNvCxnSpPr/>
      </xdr:nvCxnSpPr>
      <xdr:spPr>
        <a:xfrm>
          <a:off x="13703300" y="9836404"/>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119199</xdr:rowOff>
    </xdr:from>
    <xdr:to>
      <xdr:col>71</xdr:col>
      <xdr:colOff>177800</xdr:colOff>
      <xdr:row>57</xdr:row>
      <xdr:rowOff>63754</xdr:rowOff>
    </xdr:to>
    <xdr:cxnSp macro="">
      <xdr:nvCxnSpPr>
        <xdr:cNvPr id="568" name="直線コネクタ 567"/>
        <xdr:cNvCxnSpPr/>
      </xdr:nvCxnSpPr>
      <xdr:spPr>
        <a:xfrm>
          <a:off x="12814300" y="9720399"/>
          <a:ext cx="889000" cy="11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140390</xdr:rowOff>
    </xdr:from>
    <xdr:to>
      <xdr:col>85</xdr:col>
      <xdr:colOff>177800</xdr:colOff>
      <xdr:row>57</xdr:row>
      <xdr:rowOff>70540</xdr:rowOff>
    </xdr:to>
    <xdr:sp macro="" textlink="">
      <xdr:nvSpPr>
        <xdr:cNvPr id="578" name="楕円 577"/>
        <xdr:cNvSpPr/>
      </xdr:nvSpPr>
      <xdr:spPr>
        <a:xfrm>
          <a:off x="16268700" y="974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55317</xdr:rowOff>
    </xdr:from>
    <xdr:ext cx="534377" cy="259045"/>
    <xdr:sp macro="" textlink="">
      <xdr:nvSpPr>
        <xdr:cNvPr id="579" name="教育費該当値テキスト"/>
        <xdr:cNvSpPr txBox="1"/>
      </xdr:nvSpPr>
      <xdr:spPr>
        <a:xfrm>
          <a:off x="16370300" y="965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144898</xdr:rowOff>
    </xdr:from>
    <xdr:to>
      <xdr:col>81</xdr:col>
      <xdr:colOff>101600</xdr:colOff>
      <xdr:row>57</xdr:row>
      <xdr:rowOff>75048</xdr:rowOff>
    </xdr:to>
    <xdr:sp macro="" textlink="">
      <xdr:nvSpPr>
        <xdr:cNvPr id="580" name="楕円 579"/>
        <xdr:cNvSpPr/>
      </xdr:nvSpPr>
      <xdr:spPr>
        <a:xfrm>
          <a:off x="15430500" y="97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66175</xdr:rowOff>
    </xdr:from>
    <xdr:ext cx="534377" cy="259045"/>
    <xdr:sp macro="" textlink="">
      <xdr:nvSpPr>
        <xdr:cNvPr id="581" name="テキスト ボックス 580"/>
        <xdr:cNvSpPr txBox="1"/>
      </xdr:nvSpPr>
      <xdr:spPr>
        <a:xfrm>
          <a:off x="15214111" y="983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30607</xdr:rowOff>
    </xdr:from>
    <xdr:to>
      <xdr:col>76</xdr:col>
      <xdr:colOff>165100</xdr:colOff>
      <xdr:row>57</xdr:row>
      <xdr:rowOff>132207</xdr:rowOff>
    </xdr:to>
    <xdr:sp macro="" textlink="">
      <xdr:nvSpPr>
        <xdr:cNvPr id="582" name="楕円 581"/>
        <xdr:cNvSpPr/>
      </xdr:nvSpPr>
      <xdr:spPr>
        <a:xfrm>
          <a:off x="14541500" y="98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123334</xdr:rowOff>
    </xdr:from>
    <xdr:ext cx="534377" cy="259045"/>
    <xdr:sp macro="" textlink="">
      <xdr:nvSpPr>
        <xdr:cNvPr id="583" name="テキスト ボックス 582"/>
        <xdr:cNvSpPr txBox="1"/>
      </xdr:nvSpPr>
      <xdr:spPr>
        <a:xfrm>
          <a:off x="14325111" y="989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12954</xdr:rowOff>
    </xdr:from>
    <xdr:to>
      <xdr:col>72</xdr:col>
      <xdr:colOff>38100</xdr:colOff>
      <xdr:row>57</xdr:row>
      <xdr:rowOff>114554</xdr:rowOff>
    </xdr:to>
    <xdr:sp macro="" textlink="">
      <xdr:nvSpPr>
        <xdr:cNvPr id="584" name="楕円 583"/>
        <xdr:cNvSpPr/>
      </xdr:nvSpPr>
      <xdr:spPr>
        <a:xfrm>
          <a:off x="13652500" y="978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105681</xdr:rowOff>
    </xdr:from>
    <xdr:ext cx="534377" cy="259045"/>
    <xdr:sp macro="" textlink="">
      <xdr:nvSpPr>
        <xdr:cNvPr id="585" name="テキスト ボックス 584"/>
        <xdr:cNvSpPr txBox="1"/>
      </xdr:nvSpPr>
      <xdr:spPr>
        <a:xfrm>
          <a:off x="13436111" y="98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68399</xdr:rowOff>
    </xdr:from>
    <xdr:to>
      <xdr:col>67</xdr:col>
      <xdr:colOff>101600</xdr:colOff>
      <xdr:row>56</xdr:row>
      <xdr:rowOff>169999</xdr:rowOff>
    </xdr:to>
    <xdr:sp macro="" textlink="">
      <xdr:nvSpPr>
        <xdr:cNvPr id="586" name="楕円 585"/>
        <xdr:cNvSpPr/>
      </xdr:nvSpPr>
      <xdr:spPr>
        <a:xfrm>
          <a:off x="12763500" y="966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161126</xdr:rowOff>
    </xdr:from>
    <xdr:ext cx="534377" cy="259045"/>
    <xdr:sp macro="" textlink="">
      <xdr:nvSpPr>
        <xdr:cNvPr id="587" name="テキスト ボックス 586"/>
        <xdr:cNvSpPr txBox="1"/>
      </xdr:nvSpPr>
      <xdr:spPr>
        <a:xfrm>
          <a:off x="12547111" y="976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100603</xdr:rowOff>
    </xdr:from>
    <xdr:to>
      <xdr:col>85</xdr:col>
      <xdr:colOff>127000</xdr:colOff>
      <xdr:row>78</xdr:row>
      <xdr:rowOff>17542</xdr:rowOff>
    </xdr:to>
    <xdr:cxnSp macro="">
      <xdr:nvCxnSpPr>
        <xdr:cNvPr id="612" name="直線コネクタ 611"/>
        <xdr:cNvCxnSpPr/>
      </xdr:nvCxnSpPr>
      <xdr:spPr>
        <a:xfrm flipV="1">
          <a:off x="15481300" y="13302253"/>
          <a:ext cx="838200" cy="8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8849</xdr:rowOff>
    </xdr:from>
    <xdr:to>
      <xdr:col>81</xdr:col>
      <xdr:colOff>50800</xdr:colOff>
      <xdr:row>78</xdr:row>
      <xdr:rowOff>17542</xdr:rowOff>
    </xdr:to>
    <xdr:cxnSp macro="">
      <xdr:nvCxnSpPr>
        <xdr:cNvPr id="615" name="直線コネクタ 614"/>
        <xdr:cNvCxnSpPr/>
      </xdr:nvCxnSpPr>
      <xdr:spPr>
        <a:xfrm>
          <a:off x="14592300" y="13381949"/>
          <a:ext cx="889000" cy="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8849</xdr:rowOff>
    </xdr:from>
    <xdr:to>
      <xdr:col>76</xdr:col>
      <xdr:colOff>114300</xdr:colOff>
      <xdr:row>78</xdr:row>
      <xdr:rowOff>10404</xdr:rowOff>
    </xdr:to>
    <xdr:cxnSp macro="">
      <xdr:nvCxnSpPr>
        <xdr:cNvPr id="618" name="直線コネクタ 617"/>
        <xdr:cNvCxnSpPr/>
      </xdr:nvCxnSpPr>
      <xdr:spPr>
        <a:xfrm flipV="1">
          <a:off x="13703300" y="13381949"/>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10404</xdr:rowOff>
    </xdr:from>
    <xdr:to>
      <xdr:col>71</xdr:col>
      <xdr:colOff>177800</xdr:colOff>
      <xdr:row>78</xdr:row>
      <xdr:rowOff>25400</xdr:rowOff>
    </xdr:to>
    <xdr:cxnSp macro="">
      <xdr:nvCxnSpPr>
        <xdr:cNvPr id="621" name="直線コネクタ 620"/>
        <xdr:cNvCxnSpPr/>
      </xdr:nvCxnSpPr>
      <xdr:spPr>
        <a:xfrm flipV="1">
          <a:off x="12814300" y="13383504"/>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49803</xdr:rowOff>
    </xdr:from>
    <xdr:to>
      <xdr:col>85</xdr:col>
      <xdr:colOff>177800</xdr:colOff>
      <xdr:row>77</xdr:row>
      <xdr:rowOff>151403</xdr:rowOff>
    </xdr:to>
    <xdr:sp macro="" textlink="">
      <xdr:nvSpPr>
        <xdr:cNvPr id="631" name="楕円 630"/>
        <xdr:cNvSpPr/>
      </xdr:nvSpPr>
      <xdr:spPr>
        <a:xfrm>
          <a:off x="16268700" y="1325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19303</xdr:rowOff>
    </xdr:from>
    <xdr:ext cx="534377" cy="259045"/>
    <xdr:sp macro="" textlink="">
      <xdr:nvSpPr>
        <xdr:cNvPr id="632" name="災害復旧費該当値テキスト"/>
        <xdr:cNvSpPr txBox="1"/>
      </xdr:nvSpPr>
      <xdr:spPr>
        <a:xfrm>
          <a:off x="16370300" y="1322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138192</xdr:rowOff>
    </xdr:from>
    <xdr:to>
      <xdr:col>81</xdr:col>
      <xdr:colOff>101600</xdr:colOff>
      <xdr:row>78</xdr:row>
      <xdr:rowOff>68342</xdr:rowOff>
    </xdr:to>
    <xdr:sp macro="" textlink="">
      <xdr:nvSpPr>
        <xdr:cNvPr id="633" name="楕円 632"/>
        <xdr:cNvSpPr/>
      </xdr:nvSpPr>
      <xdr:spPr>
        <a:xfrm>
          <a:off x="15430500" y="1333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59469</xdr:rowOff>
    </xdr:from>
    <xdr:ext cx="469744" cy="259045"/>
    <xdr:sp macro="" textlink="">
      <xdr:nvSpPr>
        <xdr:cNvPr id="634" name="テキスト ボックス 633"/>
        <xdr:cNvSpPr txBox="1"/>
      </xdr:nvSpPr>
      <xdr:spPr>
        <a:xfrm>
          <a:off x="15246428" y="1343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129499</xdr:rowOff>
    </xdr:from>
    <xdr:to>
      <xdr:col>76</xdr:col>
      <xdr:colOff>165100</xdr:colOff>
      <xdr:row>78</xdr:row>
      <xdr:rowOff>59649</xdr:rowOff>
    </xdr:to>
    <xdr:sp macro="" textlink="">
      <xdr:nvSpPr>
        <xdr:cNvPr id="635" name="楕円 634"/>
        <xdr:cNvSpPr/>
      </xdr:nvSpPr>
      <xdr:spPr>
        <a:xfrm>
          <a:off x="14541500" y="133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50776</xdr:rowOff>
    </xdr:from>
    <xdr:ext cx="469744" cy="259045"/>
    <xdr:sp macro="" textlink="">
      <xdr:nvSpPr>
        <xdr:cNvPr id="636" name="テキスト ボックス 635"/>
        <xdr:cNvSpPr txBox="1"/>
      </xdr:nvSpPr>
      <xdr:spPr>
        <a:xfrm>
          <a:off x="14357428" y="134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131054</xdr:rowOff>
    </xdr:from>
    <xdr:to>
      <xdr:col>72</xdr:col>
      <xdr:colOff>38100</xdr:colOff>
      <xdr:row>78</xdr:row>
      <xdr:rowOff>61204</xdr:rowOff>
    </xdr:to>
    <xdr:sp macro="" textlink="">
      <xdr:nvSpPr>
        <xdr:cNvPr id="637" name="楕円 636"/>
        <xdr:cNvSpPr/>
      </xdr:nvSpPr>
      <xdr:spPr>
        <a:xfrm>
          <a:off x="13652500" y="133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52331</xdr:rowOff>
    </xdr:from>
    <xdr:ext cx="469744" cy="259045"/>
    <xdr:sp macro="" textlink="">
      <xdr:nvSpPr>
        <xdr:cNvPr id="638" name="テキスト ボックス 637"/>
        <xdr:cNvSpPr txBox="1"/>
      </xdr:nvSpPr>
      <xdr:spPr>
        <a:xfrm>
          <a:off x="13468428" y="134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39" name="楕円 638"/>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40" name="テキスト ボックス 639"/>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146010</xdr:rowOff>
    </xdr:from>
    <xdr:to>
      <xdr:col>85</xdr:col>
      <xdr:colOff>127000</xdr:colOff>
      <xdr:row>96</xdr:row>
      <xdr:rowOff>150382</xdr:rowOff>
    </xdr:to>
    <xdr:cxnSp macro="">
      <xdr:nvCxnSpPr>
        <xdr:cNvPr id="665" name="直線コネクタ 664"/>
        <xdr:cNvCxnSpPr/>
      </xdr:nvCxnSpPr>
      <xdr:spPr>
        <a:xfrm flipV="1">
          <a:off x="15481300" y="16605210"/>
          <a:ext cx="8382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150382</xdr:rowOff>
    </xdr:from>
    <xdr:to>
      <xdr:col>81</xdr:col>
      <xdr:colOff>50800</xdr:colOff>
      <xdr:row>96</xdr:row>
      <xdr:rowOff>156936</xdr:rowOff>
    </xdr:to>
    <xdr:cxnSp macro="">
      <xdr:nvCxnSpPr>
        <xdr:cNvPr id="668" name="直線コネクタ 667"/>
        <xdr:cNvCxnSpPr/>
      </xdr:nvCxnSpPr>
      <xdr:spPr>
        <a:xfrm flipV="1">
          <a:off x="14592300" y="16609582"/>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156936</xdr:rowOff>
    </xdr:from>
    <xdr:to>
      <xdr:col>76</xdr:col>
      <xdr:colOff>114300</xdr:colOff>
      <xdr:row>96</xdr:row>
      <xdr:rowOff>160189</xdr:rowOff>
    </xdr:to>
    <xdr:cxnSp macro="">
      <xdr:nvCxnSpPr>
        <xdr:cNvPr id="671" name="直線コネクタ 670"/>
        <xdr:cNvCxnSpPr/>
      </xdr:nvCxnSpPr>
      <xdr:spPr>
        <a:xfrm flipV="1">
          <a:off x="13703300" y="16616136"/>
          <a:ext cx="889000" cy="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160189</xdr:rowOff>
    </xdr:from>
    <xdr:to>
      <xdr:col>71</xdr:col>
      <xdr:colOff>177800</xdr:colOff>
      <xdr:row>96</xdr:row>
      <xdr:rowOff>169441</xdr:rowOff>
    </xdr:to>
    <xdr:cxnSp macro="">
      <xdr:nvCxnSpPr>
        <xdr:cNvPr id="674" name="直線コネクタ 673"/>
        <xdr:cNvCxnSpPr/>
      </xdr:nvCxnSpPr>
      <xdr:spPr>
        <a:xfrm flipV="1">
          <a:off x="12814300" y="16619389"/>
          <a:ext cx="889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95210</xdr:rowOff>
    </xdr:from>
    <xdr:to>
      <xdr:col>85</xdr:col>
      <xdr:colOff>177800</xdr:colOff>
      <xdr:row>97</xdr:row>
      <xdr:rowOff>25360</xdr:rowOff>
    </xdr:to>
    <xdr:sp macro="" textlink="">
      <xdr:nvSpPr>
        <xdr:cNvPr id="684" name="楕円 683"/>
        <xdr:cNvSpPr/>
      </xdr:nvSpPr>
      <xdr:spPr>
        <a:xfrm>
          <a:off x="16268700" y="165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73637</xdr:rowOff>
    </xdr:from>
    <xdr:ext cx="534377" cy="259045"/>
    <xdr:sp macro="" textlink="">
      <xdr:nvSpPr>
        <xdr:cNvPr id="685" name="公債費該当値テキスト"/>
        <xdr:cNvSpPr txBox="1"/>
      </xdr:nvSpPr>
      <xdr:spPr>
        <a:xfrm>
          <a:off x="16370300" y="1653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99582</xdr:rowOff>
    </xdr:from>
    <xdr:to>
      <xdr:col>81</xdr:col>
      <xdr:colOff>101600</xdr:colOff>
      <xdr:row>97</xdr:row>
      <xdr:rowOff>29732</xdr:rowOff>
    </xdr:to>
    <xdr:sp macro="" textlink="">
      <xdr:nvSpPr>
        <xdr:cNvPr id="686" name="楕円 685"/>
        <xdr:cNvSpPr/>
      </xdr:nvSpPr>
      <xdr:spPr>
        <a:xfrm>
          <a:off x="15430500" y="165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20859</xdr:rowOff>
    </xdr:from>
    <xdr:ext cx="534377" cy="259045"/>
    <xdr:sp macro="" textlink="">
      <xdr:nvSpPr>
        <xdr:cNvPr id="687" name="テキスト ボックス 686"/>
        <xdr:cNvSpPr txBox="1"/>
      </xdr:nvSpPr>
      <xdr:spPr>
        <a:xfrm>
          <a:off x="15214111" y="1665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106136</xdr:rowOff>
    </xdr:from>
    <xdr:to>
      <xdr:col>76</xdr:col>
      <xdr:colOff>165100</xdr:colOff>
      <xdr:row>97</xdr:row>
      <xdr:rowOff>36286</xdr:rowOff>
    </xdr:to>
    <xdr:sp macro="" textlink="">
      <xdr:nvSpPr>
        <xdr:cNvPr id="688" name="楕円 687"/>
        <xdr:cNvSpPr/>
      </xdr:nvSpPr>
      <xdr:spPr>
        <a:xfrm>
          <a:off x="14541500" y="1656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27413</xdr:rowOff>
    </xdr:from>
    <xdr:ext cx="534377" cy="259045"/>
    <xdr:sp macro="" textlink="">
      <xdr:nvSpPr>
        <xdr:cNvPr id="689" name="テキスト ボックス 688"/>
        <xdr:cNvSpPr txBox="1"/>
      </xdr:nvSpPr>
      <xdr:spPr>
        <a:xfrm>
          <a:off x="14325111" y="1665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109389</xdr:rowOff>
    </xdr:from>
    <xdr:to>
      <xdr:col>72</xdr:col>
      <xdr:colOff>38100</xdr:colOff>
      <xdr:row>97</xdr:row>
      <xdr:rowOff>39539</xdr:rowOff>
    </xdr:to>
    <xdr:sp macro="" textlink="">
      <xdr:nvSpPr>
        <xdr:cNvPr id="690" name="楕円 689"/>
        <xdr:cNvSpPr/>
      </xdr:nvSpPr>
      <xdr:spPr>
        <a:xfrm>
          <a:off x="13652500" y="1656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30666</xdr:rowOff>
    </xdr:from>
    <xdr:ext cx="534377" cy="259045"/>
    <xdr:sp macro="" textlink="">
      <xdr:nvSpPr>
        <xdr:cNvPr id="691" name="テキスト ボックス 690"/>
        <xdr:cNvSpPr txBox="1"/>
      </xdr:nvSpPr>
      <xdr:spPr>
        <a:xfrm>
          <a:off x="13436111" y="1666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118641</xdr:rowOff>
    </xdr:from>
    <xdr:to>
      <xdr:col>67</xdr:col>
      <xdr:colOff>101600</xdr:colOff>
      <xdr:row>97</xdr:row>
      <xdr:rowOff>48791</xdr:rowOff>
    </xdr:to>
    <xdr:sp macro="" textlink="">
      <xdr:nvSpPr>
        <xdr:cNvPr id="692" name="楕円 691"/>
        <xdr:cNvSpPr/>
      </xdr:nvSpPr>
      <xdr:spPr>
        <a:xfrm>
          <a:off x="12763500" y="1657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39918</xdr:rowOff>
    </xdr:from>
    <xdr:ext cx="534377" cy="259045"/>
    <xdr:sp macro="" textlink="">
      <xdr:nvSpPr>
        <xdr:cNvPr id="693" name="テキスト ボックス 692"/>
        <xdr:cNvSpPr txBox="1"/>
      </xdr:nvSpPr>
      <xdr:spPr>
        <a:xfrm>
          <a:off x="12547111" y="1667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令和２年度は、新型コロナウイルス感染症対策が実施されたため、総務費、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等が大きく増加した。また、台風の被害で災害復旧費も増加した。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商工費は、一人当たり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61,218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円となり、昨年と比較して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22,434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類似団体の平均を上回ってい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の主な原因は、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コロナ関連で実施した地域応援商品券事業、事業継続特別給付金事業による。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162,097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円となり、昨年と比較して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73.360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主な原因は、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庁舎のコロナウイルス感染症対策事業、特別定額給付金事業による。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商工費を除く費目はいずれも類似団体の平均を下回っているが、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観光施設を抱える商工費は、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令和２年度以前から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類似団体の平均を上回り、一人当たりのコストが高い状況が続いて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います</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。今後も、その施設の維持・修繕などが必要なことから、増加傾向になると考えら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れます</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財政調整基金は、適切な財源の確保と歳出の精査により、令和元年、２年度と財政調整基金の取崩しを回避しており、令和元年度とほぼ同額を維持している。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事務事業の改善を進めたことにより実質収支額は、徐々にではあるが上昇傾向にある。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経費の削減に取り組み、歳入と歳出のバランスの取れた健全運営を努め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各会計いずれも赤字計上はしておらず、健全な財政運営で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特別会計、企業会計ともに独立採算の原則に立ち返った保険料や使用料料金の適正化を図り、適切な事業運営に努める。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5642681</v>
      </c>
      <c r="BO4" s="426"/>
      <c r="BP4" s="426"/>
      <c r="BQ4" s="426"/>
      <c r="BR4" s="426"/>
      <c r="BS4" s="426"/>
      <c r="BT4" s="426"/>
      <c r="BU4" s="427"/>
      <c r="BV4" s="425">
        <v>4696062</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13.6</v>
      </c>
      <c r="CU4" s="610"/>
      <c r="CV4" s="610"/>
      <c r="CW4" s="610"/>
      <c r="CX4" s="610"/>
      <c r="CY4" s="610"/>
      <c r="CZ4" s="610"/>
      <c r="DA4" s="611"/>
      <c r="DB4" s="609">
        <v>11.2</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5237342</v>
      </c>
      <c r="BO5" s="431"/>
      <c r="BP5" s="431"/>
      <c r="BQ5" s="431"/>
      <c r="BR5" s="431"/>
      <c r="BS5" s="431"/>
      <c r="BT5" s="431"/>
      <c r="BU5" s="432"/>
      <c r="BV5" s="430">
        <v>4378135</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85.2</v>
      </c>
      <c r="CU5" s="401"/>
      <c r="CV5" s="401"/>
      <c r="CW5" s="401"/>
      <c r="CX5" s="401"/>
      <c r="CY5" s="401"/>
      <c r="CZ5" s="401"/>
      <c r="DA5" s="402"/>
      <c r="DB5" s="400">
        <v>85.4</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405339</v>
      </c>
      <c r="BO6" s="431"/>
      <c r="BP6" s="431"/>
      <c r="BQ6" s="431"/>
      <c r="BR6" s="431"/>
      <c r="BS6" s="431"/>
      <c r="BT6" s="431"/>
      <c r="BU6" s="432"/>
      <c r="BV6" s="430">
        <v>317927</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88.6</v>
      </c>
      <c r="CU6" s="584"/>
      <c r="CV6" s="584"/>
      <c r="CW6" s="584"/>
      <c r="CX6" s="584"/>
      <c r="CY6" s="584"/>
      <c r="CZ6" s="584"/>
      <c r="DA6" s="585"/>
      <c r="DB6" s="583">
        <v>88.7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13428</v>
      </c>
      <c r="BO7" s="431"/>
      <c r="BP7" s="431"/>
      <c r="BQ7" s="431"/>
      <c r="BR7" s="431"/>
      <c r="BS7" s="431"/>
      <c r="BT7" s="431"/>
      <c r="BU7" s="432"/>
      <c r="BV7" s="430">
        <v>13460</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2881399</v>
      </c>
      <c r="CU7" s="431"/>
      <c r="CV7" s="431"/>
      <c r="CW7" s="431"/>
      <c r="CX7" s="431"/>
      <c r="CY7" s="431"/>
      <c r="CZ7" s="431"/>
      <c r="DA7" s="432"/>
      <c r="DB7" s="430">
        <v>2730617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391911</v>
      </c>
      <c r="BO8" s="431"/>
      <c r="BP8" s="431"/>
      <c r="BQ8" s="431"/>
      <c r="BR8" s="431"/>
      <c r="BS8" s="431"/>
      <c r="BT8" s="431"/>
      <c r="BU8" s="432"/>
      <c r="BV8" s="430">
        <v>304467</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0.4</v>
      </c>
      <c r="CU8" s="544"/>
      <c r="CV8" s="544"/>
      <c r="CW8" s="544"/>
      <c r="CX8" s="544"/>
      <c r="CY8" s="544"/>
      <c r="CZ8" s="544"/>
      <c r="DA8" s="545"/>
      <c r="DB8" s="543">
        <v>0.4</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7680</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87444</v>
      </c>
      <c r="BO9" s="431"/>
      <c r="BP9" s="431"/>
      <c r="BQ9" s="431"/>
      <c r="BR9" s="431"/>
      <c r="BS9" s="431"/>
      <c r="BT9" s="431"/>
      <c r="BU9" s="432"/>
      <c r="BV9" s="430">
        <v>89292</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8.6</v>
      </c>
      <c r="CU9" s="401"/>
      <c r="CV9" s="401"/>
      <c r="CW9" s="401"/>
      <c r="CX9" s="401"/>
      <c r="CY9" s="401"/>
      <c r="CZ9" s="401"/>
      <c r="DA9" s="402"/>
      <c r="DB9" s="400">
        <v>9.3000000000000007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7566</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2947</v>
      </c>
      <c r="BO10" s="431"/>
      <c r="BP10" s="431"/>
      <c r="BQ10" s="431"/>
      <c r="BR10" s="431"/>
      <c r="BS10" s="431"/>
      <c r="BT10" s="431"/>
      <c r="BU10" s="432"/>
      <c r="BV10" s="430">
        <v>232017</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8036</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93</v>
      </c>
      <c r="AV12" s="488"/>
      <c r="AW12" s="488"/>
      <c r="AX12" s="488"/>
      <c r="AY12" s="410" t="s">
        <v>136</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130</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7897</v>
      </c>
      <c r="S13" s="534"/>
      <c r="T13" s="534"/>
      <c r="U13" s="534"/>
      <c r="V13" s="535"/>
      <c r="W13" s="521" t="s">
        <v>139</v>
      </c>
      <c r="X13" s="443"/>
      <c r="Y13" s="443"/>
      <c r="Z13" s="443"/>
      <c r="AA13" s="443"/>
      <c r="AB13" s="444"/>
      <c r="AC13" s="406">
        <v>1007</v>
      </c>
      <c r="AD13" s="407"/>
      <c r="AE13" s="407"/>
      <c r="AF13" s="407"/>
      <c r="AG13" s="408"/>
      <c r="AH13" s="406">
        <v>1190</v>
      </c>
      <c r="AI13" s="407"/>
      <c r="AJ13" s="407"/>
      <c r="AK13" s="407"/>
      <c r="AL13" s="409"/>
      <c r="AM13" s="499" t="s">
        <v>140</v>
      </c>
      <c r="AN13" s="404"/>
      <c r="AO13" s="404"/>
      <c r="AP13" s="404"/>
      <c r="AQ13" s="404"/>
      <c r="AR13" s="404"/>
      <c r="AS13" s="404"/>
      <c r="AT13" s="405"/>
      <c r="AU13" s="487" t="s">
        <v>115</v>
      </c>
      <c r="AV13" s="488"/>
      <c r="AW13" s="488"/>
      <c r="AX13" s="488"/>
      <c r="AY13" s="410" t="s">
        <v>141</v>
      </c>
      <c r="AZ13" s="411"/>
      <c r="BA13" s="411"/>
      <c r="BB13" s="411"/>
      <c r="BC13" s="411"/>
      <c r="BD13" s="411"/>
      <c r="BE13" s="411"/>
      <c r="BF13" s="411"/>
      <c r="BG13" s="411"/>
      <c r="BH13" s="411"/>
      <c r="BI13" s="411"/>
      <c r="BJ13" s="411"/>
      <c r="BK13" s="411"/>
      <c r="BL13" s="411"/>
      <c r="BM13" s="412"/>
      <c r="BN13" s="430">
        <v>90391</v>
      </c>
      <c r="BO13" s="431"/>
      <c r="BP13" s="431"/>
      <c r="BQ13" s="431"/>
      <c r="BR13" s="431"/>
      <c r="BS13" s="431"/>
      <c r="BT13" s="431"/>
      <c r="BU13" s="432"/>
      <c r="BV13" s="430">
        <v>321309</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6.4</v>
      </c>
      <c r="CU13" s="401"/>
      <c r="CV13" s="401"/>
      <c r="CW13" s="401"/>
      <c r="CX13" s="401"/>
      <c r="CY13" s="401"/>
      <c r="CZ13" s="401"/>
      <c r="DA13" s="402"/>
      <c r="DB13" s="400">
        <v>6.2</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8035</v>
      </c>
      <c r="S14" s="534"/>
      <c r="T14" s="534"/>
      <c r="U14" s="534"/>
      <c r="V14" s="535"/>
      <c r="W14" s="536"/>
      <c r="X14" s="446"/>
      <c r="Y14" s="446"/>
      <c r="Z14" s="446"/>
      <c r="AA14" s="446"/>
      <c r="AB14" s="447"/>
      <c r="AC14" s="526">
        <v>24.4</v>
      </c>
      <c r="AD14" s="527"/>
      <c r="AE14" s="527"/>
      <c r="AF14" s="527"/>
      <c r="AG14" s="528"/>
      <c r="AH14" s="526">
        <v>27.9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129</v>
      </c>
      <c r="CU14" s="538"/>
      <c r="CV14" s="538"/>
      <c r="CW14" s="538"/>
      <c r="CX14" s="538"/>
      <c r="CY14" s="538"/>
      <c r="CZ14" s="538"/>
      <c r="DA14" s="539"/>
      <c r="DB14" s="537" t="s">
        <v>130</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138</v>
      </c>
      <c r="N15" s="531"/>
      <c r="O15" s="531"/>
      <c r="P15" s="531"/>
      <c r="Q15" s="532"/>
      <c r="R15" s="533">
        <v>7901</v>
      </c>
      <c r="S15" s="534"/>
      <c r="T15" s="534"/>
      <c r="U15" s="534"/>
      <c r="V15" s="535"/>
      <c r="W15" s="521" t="s">
        <v>145</v>
      </c>
      <c r="X15" s="443"/>
      <c r="Y15" s="443"/>
      <c r="Z15" s="443"/>
      <c r="AA15" s="443"/>
      <c r="AB15" s="444"/>
      <c r="AC15" s="406">
        <v>1120</v>
      </c>
      <c r="AD15" s="407"/>
      <c r="AE15" s="407"/>
      <c r="AF15" s="407"/>
      <c r="AG15" s="408"/>
      <c r="AH15" s="406">
        <v>1151</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991203</v>
      </c>
      <c r="BO15" s="426"/>
      <c r="BP15" s="426"/>
      <c r="BQ15" s="426"/>
      <c r="BR15" s="426"/>
      <c r="BS15" s="426"/>
      <c r="BT15" s="426"/>
      <c r="BU15" s="427"/>
      <c r="BV15" s="425">
        <v>949286</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27.1</v>
      </c>
      <c r="AD16" s="527"/>
      <c r="AE16" s="527"/>
      <c r="AF16" s="527"/>
      <c r="AG16" s="528"/>
      <c r="AH16" s="526">
        <v>26.9</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2529155</v>
      </c>
      <c r="BO16" s="431"/>
      <c r="BP16" s="431"/>
      <c r="BQ16" s="431"/>
      <c r="BR16" s="431"/>
      <c r="BS16" s="431"/>
      <c r="BT16" s="431"/>
      <c r="BU16" s="432"/>
      <c r="BV16" s="430">
        <v>2384653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2007</v>
      </c>
      <c r="AD17" s="407"/>
      <c r="AE17" s="407"/>
      <c r="AF17" s="407"/>
      <c r="AG17" s="408"/>
      <c r="AH17" s="406">
        <v>1931</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1237322</v>
      </c>
      <c r="BO17" s="431"/>
      <c r="BP17" s="431"/>
      <c r="BQ17" s="431"/>
      <c r="BR17" s="431"/>
      <c r="BS17" s="431"/>
      <c r="BT17" s="431"/>
      <c r="BU17" s="432"/>
      <c r="BV17" s="430">
        <v>1193916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43.26</v>
      </c>
      <c r="M18" s="495"/>
      <c r="N18" s="495"/>
      <c r="O18" s="495"/>
      <c r="P18" s="495"/>
      <c r="Q18" s="495"/>
      <c r="R18" s="496"/>
      <c r="S18" s="496"/>
      <c r="T18" s="496"/>
      <c r="U18" s="496"/>
      <c r="V18" s="497"/>
      <c r="W18" s="511"/>
      <c r="X18" s="512"/>
      <c r="Y18" s="512"/>
      <c r="Z18" s="512"/>
      <c r="AA18" s="512"/>
      <c r="AB18" s="522"/>
      <c r="AC18" s="394">
        <v>48.5</v>
      </c>
      <c r="AD18" s="395"/>
      <c r="AE18" s="395"/>
      <c r="AF18" s="395"/>
      <c r="AG18" s="498"/>
      <c r="AH18" s="394">
        <v>45.2</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2462588</v>
      </c>
      <c r="BO18" s="431"/>
      <c r="BP18" s="431"/>
      <c r="BQ18" s="431"/>
      <c r="BR18" s="431"/>
      <c r="BS18" s="431"/>
      <c r="BT18" s="431"/>
      <c r="BU18" s="432"/>
      <c r="BV18" s="430">
        <v>2370248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178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3623126</v>
      </c>
      <c r="BO19" s="431"/>
      <c r="BP19" s="431"/>
      <c r="BQ19" s="431"/>
      <c r="BR19" s="431"/>
      <c r="BS19" s="431"/>
      <c r="BT19" s="431"/>
      <c r="BU19" s="432"/>
      <c r="BV19" s="430">
        <v>3278408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2895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1787085</v>
      </c>
      <c r="BO23" s="431"/>
      <c r="BP23" s="431"/>
      <c r="BQ23" s="431"/>
      <c r="BR23" s="431"/>
      <c r="BS23" s="431"/>
      <c r="BT23" s="431"/>
      <c r="BU23" s="432"/>
      <c r="BV23" s="430">
        <v>1886314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7030</v>
      </c>
      <c r="R24" s="407"/>
      <c r="S24" s="407"/>
      <c r="T24" s="407"/>
      <c r="U24" s="407"/>
      <c r="V24" s="408"/>
      <c r="W24" s="472"/>
      <c r="X24" s="463"/>
      <c r="Y24" s="464"/>
      <c r="Z24" s="403" t="s">
        <v>169</v>
      </c>
      <c r="AA24" s="404"/>
      <c r="AB24" s="404"/>
      <c r="AC24" s="404"/>
      <c r="AD24" s="404"/>
      <c r="AE24" s="404"/>
      <c r="AF24" s="404"/>
      <c r="AG24" s="405"/>
      <c r="AH24" s="406">
        <v>95</v>
      </c>
      <c r="AI24" s="407"/>
      <c r="AJ24" s="407"/>
      <c r="AK24" s="407"/>
      <c r="AL24" s="408"/>
      <c r="AM24" s="406">
        <v>267045</v>
      </c>
      <c r="AN24" s="407"/>
      <c r="AO24" s="407"/>
      <c r="AP24" s="407"/>
      <c r="AQ24" s="407"/>
      <c r="AR24" s="408"/>
      <c r="AS24" s="406">
        <v>2811</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1271377</v>
      </c>
      <c r="BO24" s="431"/>
      <c r="BP24" s="431"/>
      <c r="BQ24" s="431"/>
      <c r="BR24" s="431"/>
      <c r="BS24" s="431"/>
      <c r="BT24" s="431"/>
      <c r="BU24" s="432"/>
      <c r="BV24" s="430">
        <v>1298041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5880</v>
      </c>
      <c r="R25" s="407"/>
      <c r="S25" s="407"/>
      <c r="T25" s="407"/>
      <c r="U25" s="407"/>
      <c r="V25" s="408"/>
      <c r="W25" s="472"/>
      <c r="X25" s="463"/>
      <c r="Y25" s="464"/>
      <c r="Z25" s="403" t="s">
        <v>172</v>
      </c>
      <c r="AA25" s="404"/>
      <c r="AB25" s="404"/>
      <c r="AC25" s="404"/>
      <c r="AD25" s="404"/>
      <c r="AE25" s="404"/>
      <c r="AF25" s="404"/>
      <c r="AG25" s="405"/>
      <c r="AH25" s="406" t="s">
        <v>129</v>
      </c>
      <c r="AI25" s="407"/>
      <c r="AJ25" s="407"/>
      <c r="AK25" s="407"/>
      <c r="AL25" s="408"/>
      <c r="AM25" s="406" t="s">
        <v>129</v>
      </c>
      <c r="AN25" s="407"/>
      <c r="AO25" s="407"/>
      <c r="AP25" s="407"/>
      <c r="AQ25" s="407"/>
      <c r="AR25" s="408"/>
      <c r="AS25" s="406" t="s">
        <v>173</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270615</v>
      </c>
      <c r="BO25" s="426"/>
      <c r="BP25" s="426"/>
      <c r="BQ25" s="426"/>
      <c r="BR25" s="426"/>
      <c r="BS25" s="426"/>
      <c r="BT25" s="426"/>
      <c r="BU25" s="427"/>
      <c r="BV25" s="425">
        <v>53121</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5160</v>
      </c>
      <c r="R26" s="407"/>
      <c r="S26" s="407"/>
      <c r="T26" s="407"/>
      <c r="U26" s="407"/>
      <c r="V26" s="408"/>
      <c r="W26" s="472"/>
      <c r="X26" s="463"/>
      <c r="Y26" s="464"/>
      <c r="Z26" s="403" t="s">
        <v>176</v>
      </c>
      <c r="AA26" s="485"/>
      <c r="AB26" s="485"/>
      <c r="AC26" s="485"/>
      <c r="AD26" s="485"/>
      <c r="AE26" s="485"/>
      <c r="AF26" s="485"/>
      <c r="AG26" s="486"/>
      <c r="AH26" s="406" t="s">
        <v>130</v>
      </c>
      <c r="AI26" s="407"/>
      <c r="AJ26" s="407"/>
      <c r="AK26" s="407"/>
      <c r="AL26" s="408"/>
      <c r="AM26" s="406" t="s">
        <v>129</v>
      </c>
      <c r="AN26" s="407"/>
      <c r="AO26" s="407"/>
      <c r="AP26" s="407"/>
      <c r="AQ26" s="407"/>
      <c r="AR26" s="408"/>
      <c r="AS26" s="406" t="s">
        <v>129</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173</v>
      </c>
      <c r="BO26" s="431"/>
      <c r="BP26" s="431"/>
      <c r="BQ26" s="431"/>
      <c r="BR26" s="431"/>
      <c r="BS26" s="431"/>
      <c r="BT26" s="431"/>
      <c r="BU26" s="432"/>
      <c r="BV26" s="430" t="s">
        <v>129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2590</v>
      </c>
      <c r="R27" s="407"/>
      <c r="S27" s="407"/>
      <c r="T27" s="407"/>
      <c r="U27" s="407"/>
      <c r="V27" s="408"/>
      <c r="W27" s="472"/>
      <c r="X27" s="463"/>
      <c r="Y27" s="464"/>
      <c r="Z27" s="403" t="s">
        <v>179</v>
      </c>
      <c r="AA27" s="404"/>
      <c r="AB27" s="404"/>
      <c r="AC27" s="404"/>
      <c r="AD27" s="404"/>
      <c r="AE27" s="404"/>
      <c r="AF27" s="404"/>
      <c r="AG27" s="405"/>
      <c r="AH27" s="406" t="s">
        <v>129</v>
      </c>
      <c r="AI27" s="407"/>
      <c r="AJ27" s="407"/>
      <c r="AK27" s="407"/>
      <c r="AL27" s="408"/>
      <c r="AM27" s="406" t="s">
        <v>173</v>
      </c>
      <c r="AN27" s="407"/>
      <c r="AO27" s="407"/>
      <c r="AP27" s="407"/>
      <c r="AQ27" s="407"/>
      <c r="AR27" s="408"/>
      <c r="AS27" s="406" t="s">
        <v>129</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168000</v>
      </c>
      <c r="BO27" s="434"/>
      <c r="BP27" s="434"/>
      <c r="BQ27" s="434"/>
      <c r="BR27" s="434"/>
      <c r="BS27" s="434"/>
      <c r="BT27" s="434"/>
      <c r="BU27" s="435"/>
      <c r="BV27" s="433">
        <v>168000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2010</v>
      </c>
      <c r="R28" s="407"/>
      <c r="S28" s="407"/>
      <c r="T28" s="407"/>
      <c r="U28" s="407"/>
      <c r="V28" s="408"/>
      <c r="W28" s="472"/>
      <c r="X28" s="463"/>
      <c r="Y28" s="464"/>
      <c r="Z28" s="403" t="s">
        <v>182</v>
      </c>
      <c r="AA28" s="404"/>
      <c r="AB28" s="404"/>
      <c r="AC28" s="404"/>
      <c r="AD28" s="404"/>
      <c r="AE28" s="404"/>
      <c r="AF28" s="404"/>
      <c r="AG28" s="405"/>
      <c r="AH28" s="406" t="s">
        <v>129</v>
      </c>
      <c r="AI28" s="407"/>
      <c r="AJ28" s="407"/>
      <c r="AK28" s="407"/>
      <c r="AL28" s="408"/>
      <c r="AM28" s="406" t="s">
        <v>173</v>
      </c>
      <c r="AN28" s="407"/>
      <c r="AO28" s="407"/>
      <c r="AP28" s="407"/>
      <c r="AQ28" s="407"/>
      <c r="AR28" s="408"/>
      <c r="AS28" s="406" t="s">
        <v>173</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986809</v>
      </c>
      <c r="BO28" s="426"/>
      <c r="BP28" s="426"/>
      <c r="BQ28" s="426"/>
      <c r="BR28" s="426"/>
      <c r="BS28" s="426"/>
      <c r="BT28" s="426"/>
      <c r="BU28" s="427"/>
      <c r="BV28" s="425">
        <v>983862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9</v>
      </c>
      <c r="M29" s="407"/>
      <c r="N29" s="407"/>
      <c r="O29" s="407"/>
      <c r="P29" s="408"/>
      <c r="Q29" s="406">
        <v>1830</v>
      </c>
      <c r="R29" s="407"/>
      <c r="S29" s="407"/>
      <c r="T29" s="407"/>
      <c r="U29" s="407"/>
      <c r="V29" s="408"/>
      <c r="W29" s="473"/>
      <c r="X29" s="474"/>
      <c r="Y29" s="475"/>
      <c r="Z29" s="403" t="s">
        <v>185</v>
      </c>
      <c r="AA29" s="404"/>
      <c r="AB29" s="404"/>
      <c r="AC29" s="404"/>
      <c r="AD29" s="404"/>
      <c r="AE29" s="404"/>
      <c r="AF29" s="404"/>
      <c r="AG29" s="405"/>
      <c r="AH29" s="406">
        <v>95</v>
      </c>
      <c r="AI29" s="407"/>
      <c r="AJ29" s="407"/>
      <c r="AK29" s="407"/>
      <c r="AL29" s="408"/>
      <c r="AM29" s="406">
        <v>267045</v>
      </c>
      <c r="AN29" s="407"/>
      <c r="AO29" s="407"/>
      <c r="AP29" s="407"/>
      <c r="AQ29" s="407"/>
      <c r="AR29" s="408"/>
      <c r="AS29" s="406">
        <v>2811</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237442</v>
      </c>
      <c r="BO29" s="431"/>
      <c r="BP29" s="431"/>
      <c r="BQ29" s="431"/>
      <c r="BR29" s="431"/>
      <c r="BS29" s="431"/>
      <c r="BT29" s="431"/>
      <c r="BU29" s="432"/>
      <c r="BV29" s="430">
        <v>236733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95.3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920743</v>
      </c>
      <c r="BO30" s="434"/>
      <c r="BP30" s="434"/>
      <c r="BQ30" s="434"/>
      <c r="BR30" s="434"/>
      <c r="BS30" s="434"/>
      <c r="BT30" s="434"/>
      <c r="BU30" s="435"/>
      <c r="BV30" s="433">
        <v>937128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195</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199</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原村国民健康保険事業勘定特別会計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原村水道事業会計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諏訪広域連合（一般会計）</v>
      </c>
      <c r="BZ34" s="388"/>
      <c r="CA34" s="388"/>
      <c r="CB34" s="388"/>
      <c r="CC34" s="388"/>
      <c r="CD34" s="388"/>
      <c r="CE34" s="388"/>
      <c r="CF34" s="388"/>
      <c r="CG34" s="388"/>
      <c r="CH34" s="388"/>
      <c r="CI34" s="388"/>
      <c r="CJ34" s="388"/>
      <c r="CK34" s="388"/>
      <c r="CL34" s="388"/>
      <c r="CM34" s="388"/>
      <c r="CN34" s="214"/>
      <c r="CO34" s="389">
        <f>IF(CQ34="","",MAX(C34:D43,U34:V43,AM34:AN43,BE34:BF43,BW34:BX43)+1)</f>
        <v>18</v>
      </c>
      <c r="CP34" s="389"/>
      <c r="CQ34" s="388" t="str">
        <f>IF('各会計、関係団体の財政状況及び健全化判断比率'!BS7="","",'各会計、関係団体の財政状況及び健全化判断比率'!BS7)</f>
        <v>22原村振興公社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原村農業者労働災害共済事業特別会計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原村国民健康保険直営診療施設勘定特別会計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原村下水道事業会計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（救護施設八ヶ岳寮特別会計）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原村後期高齢者医療特別会計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（介護保険特別会計）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（諏訪広域消防特別会計）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（ふるさと振興基金事業特別会計）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諏訪南行政事務組合（一般会計）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（ごみ処理事業特別会計）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諏訪中央病院組合（病院事業会計）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（介護老人保健施設特別会計）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17</v>
      </c>
      <c r="BX43" s="389"/>
      <c r="BY43" s="388" t="str">
        <f>IF('各会計、関係団体の財政状況及び健全化判断比率'!B77="","",'各会計、関係団体の財政状況及び健全化判断比率'!B77)</f>
        <v>（看護専門学校特別会計）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f3cwBU6Xv+D0mFVkb+4wBJJvDLiGu054K54/gikBzzQdrH+LPqq7wIe2Eb/gUobkWbIeQRTlAKW+8bQNTyqVRQ==" saltValue="9UxO6j01BGFJAgOUg+xE1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2" t="s">
        <v>569</v>
      </c>
      <c r="D34" s="1212"/>
      <c r="E34" s="1213"/>
      <c r="F34" s="32">
        <v>35.72</v>
      </c>
      <c r="G34" s="33">
        <v>36.89</v>
      </c>
      <c r="H34" s="33">
        <v>36.76</v>
      </c>
      <c r="I34" s="33">
        <v>37.340000000000003</v>
      </c>
      <c r="J34" s="34">
        <v>36.049999999999997</v>
      </c>
      <c r="K34" s="22"/>
      <c r="L34" s="22"/>
      <c r="M34" s="22"/>
      <c r="N34" s="22"/>
      <c r="O34" s="22"/>
      <c r="P34" s="22"/>
    </row>
    <row r="35" spans="1:16" ht="39" customHeight="1" x14ac:dyDescent="0.15">
      <c r="A35" s="22"/>
      <c r="B35" s="35"/>
      <c r="C35" s="1206" t="s">
        <v>570</v>
      </c>
      <c r="D35" s="1207"/>
      <c r="E35" s="1208"/>
      <c r="F35" s="36">
        <v>9.42</v>
      </c>
      <c r="G35" s="37">
        <v>11.26</v>
      </c>
      <c r="H35" s="37">
        <v>13.86</v>
      </c>
      <c r="I35" s="37">
        <v>17.420000000000002</v>
      </c>
      <c r="J35" s="38">
        <v>19.96</v>
      </c>
      <c r="K35" s="22"/>
      <c r="L35" s="22"/>
      <c r="M35" s="22"/>
      <c r="N35" s="22"/>
      <c r="O35" s="22"/>
      <c r="P35" s="22"/>
    </row>
    <row r="36" spans="1:16" ht="39" customHeight="1" x14ac:dyDescent="0.15">
      <c r="A36" s="22"/>
      <c r="B36" s="35"/>
      <c r="C36" s="1206" t="s">
        <v>571</v>
      </c>
      <c r="D36" s="1207"/>
      <c r="E36" s="1208"/>
      <c r="F36" s="36">
        <v>10.44</v>
      </c>
      <c r="G36" s="37">
        <v>7.21</v>
      </c>
      <c r="H36" s="37">
        <v>7.78</v>
      </c>
      <c r="I36" s="37">
        <v>11.08</v>
      </c>
      <c r="J36" s="38">
        <v>13.52</v>
      </c>
      <c r="K36" s="22"/>
      <c r="L36" s="22"/>
      <c r="M36" s="22"/>
      <c r="N36" s="22"/>
      <c r="O36" s="22"/>
      <c r="P36" s="22"/>
    </row>
    <row r="37" spans="1:16" ht="39" customHeight="1" x14ac:dyDescent="0.15">
      <c r="A37" s="22"/>
      <c r="B37" s="35"/>
      <c r="C37" s="1206" t="s">
        <v>572</v>
      </c>
      <c r="D37" s="1207"/>
      <c r="E37" s="1208"/>
      <c r="F37" s="36">
        <v>4.74</v>
      </c>
      <c r="G37" s="37">
        <v>3.66</v>
      </c>
      <c r="H37" s="37">
        <v>3.49</v>
      </c>
      <c r="I37" s="37">
        <v>3.23</v>
      </c>
      <c r="J37" s="38">
        <v>3.14</v>
      </c>
      <c r="K37" s="22"/>
      <c r="L37" s="22"/>
      <c r="M37" s="22"/>
      <c r="N37" s="22"/>
      <c r="O37" s="22"/>
      <c r="P37" s="22"/>
    </row>
    <row r="38" spans="1:16" ht="39" customHeight="1" x14ac:dyDescent="0.15">
      <c r="A38" s="22"/>
      <c r="B38" s="35"/>
      <c r="C38" s="1206" t="s">
        <v>573</v>
      </c>
      <c r="D38" s="1207"/>
      <c r="E38" s="1208"/>
      <c r="F38" s="36">
        <v>2.4700000000000002</v>
      </c>
      <c r="G38" s="37">
        <v>2.36</v>
      </c>
      <c r="H38" s="37">
        <v>2.11</v>
      </c>
      <c r="I38" s="37">
        <v>1.34</v>
      </c>
      <c r="J38" s="38">
        <v>1.24</v>
      </c>
      <c r="K38" s="22"/>
      <c r="L38" s="22"/>
      <c r="M38" s="22"/>
      <c r="N38" s="22"/>
      <c r="O38" s="22"/>
      <c r="P38" s="22"/>
    </row>
    <row r="39" spans="1:16" ht="39" customHeight="1" x14ac:dyDescent="0.15">
      <c r="A39" s="22"/>
      <c r="B39" s="35"/>
      <c r="C39" s="1206" t="s">
        <v>574</v>
      </c>
      <c r="D39" s="1207"/>
      <c r="E39" s="1208"/>
      <c r="F39" s="36">
        <v>0.06</v>
      </c>
      <c r="G39" s="37">
        <v>7.0000000000000007E-2</v>
      </c>
      <c r="H39" s="37">
        <v>0.08</v>
      </c>
      <c r="I39" s="37">
        <v>0.06</v>
      </c>
      <c r="J39" s="38">
        <v>7.0000000000000007E-2</v>
      </c>
      <c r="K39" s="22"/>
      <c r="L39" s="22"/>
      <c r="M39" s="22"/>
      <c r="N39" s="22"/>
      <c r="O39" s="22"/>
      <c r="P39" s="22"/>
    </row>
    <row r="40" spans="1:16" ht="39" customHeight="1" x14ac:dyDescent="0.15">
      <c r="A40" s="22"/>
      <c r="B40" s="35"/>
      <c r="C40" s="1206" t="s">
        <v>575</v>
      </c>
      <c r="D40" s="1207"/>
      <c r="E40" s="1208"/>
      <c r="F40" s="36">
        <v>0.02</v>
      </c>
      <c r="G40" s="37">
        <v>0.01</v>
      </c>
      <c r="H40" s="37">
        <v>0.01</v>
      </c>
      <c r="I40" s="37">
        <v>0.06</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576</v>
      </c>
      <c r="D42" s="1207"/>
      <c r="E42" s="1208"/>
      <c r="F42" s="36" t="s">
        <v>520</v>
      </c>
      <c r="G42" s="37" t="s">
        <v>520</v>
      </c>
      <c r="H42" s="37" t="s">
        <v>520</v>
      </c>
      <c r="I42" s="37" t="s">
        <v>520</v>
      </c>
      <c r="J42" s="38" t="s">
        <v>520</v>
      </c>
      <c r="K42" s="22"/>
      <c r="L42" s="22"/>
      <c r="M42" s="22"/>
      <c r="N42" s="22"/>
      <c r="O42" s="22"/>
      <c r="P42" s="22"/>
    </row>
    <row r="43" spans="1:16" ht="39" customHeight="1" thickBot="1" x14ac:dyDescent="0.2">
      <c r="A43" s="22"/>
      <c r="B43" s="40"/>
      <c r="C43" s="1209" t="s">
        <v>577</v>
      </c>
      <c r="D43" s="1210"/>
      <c r="E43" s="1211"/>
      <c r="F43" s="41">
        <v>0.24</v>
      </c>
      <c r="G43" s="42">
        <v>0.14000000000000001</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kO61HJkwexnINvKAfj+Bp0lWv1ZpDY47MzNWuE0j83krOrKa9LST3NygyFHHvtvwuMsEjFKnXOa6grbC04/IA==" saltValue="lUZy9NL83E6EK1zkRcoU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276</v>
      </c>
      <c r="L45" s="60">
        <v>290</v>
      </c>
      <c r="M45" s="60">
        <v>296</v>
      </c>
      <c r="N45" s="60">
        <v>306</v>
      </c>
      <c r="O45" s="61">
        <v>313</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520</v>
      </c>
      <c r="L46" s="64" t="s">
        <v>520</v>
      </c>
      <c r="M46" s="64" t="s">
        <v>520</v>
      </c>
      <c r="N46" s="64" t="s">
        <v>520</v>
      </c>
      <c r="O46" s="65" t="s">
        <v>520</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520</v>
      </c>
      <c r="L47" s="64" t="s">
        <v>520</v>
      </c>
      <c r="M47" s="64" t="s">
        <v>520</v>
      </c>
      <c r="N47" s="64" t="s">
        <v>520</v>
      </c>
      <c r="O47" s="65" t="s">
        <v>520</v>
      </c>
      <c r="P47" s="48"/>
      <c r="Q47" s="48"/>
      <c r="R47" s="48"/>
      <c r="S47" s="48"/>
      <c r="T47" s="48"/>
      <c r="U47" s="48"/>
    </row>
    <row r="48" spans="1:21" ht="30.75" customHeight="1" x14ac:dyDescent="0.15">
      <c r="A48" s="48"/>
      <c r="B48" s="1234"/>
      <c r="C48" s="1235"/>
      <c r="D48" s="62"/>
      <c r="E48" s="1216" t="s">
        <v>15</v>
      </c>
      <c r="F48" s="1216"/>
      <c r="G48" s="1216"/>
      <c r="H48" s="1216"/>
      <c r="I48" s="1216"/>
      <c r="J48" s="1217"/>
      <c r="K48" s="63">
        <v>194</v>
      </c>
      <c r="L48" s="64">
        <v>185</v>
      </c>
      <c r="M48" s="64">
        <v>165</v>
      </c>
      <c r="N48" s="64">
        <v>137</v>
      </c>
      <c r="O48" s="65">
        <v>120</v>
      </c>
      <c r="P48" s="48"/>
      <c r="Q48" s="48"/>
      <c r="R48" s="48"/>
      <c r="S48" s="48"/>
      <c r="T48" s="48"/>
      <c r="U48" s="48"/>
    </row>
    <row r="49" spans="1:21" ht="30.75" customHeight="1" x14ac:dyDescent="0.15">
      <c r="A49" s="48"/>
      <c r="B49" s="1234"/>
      <c r="C49" s="1235"/>
      <c r="D49" s="62"/>
      <c r="E49" s="1216" t="s">
        <v>16</v>
      </c>
      <c r="F49" s="1216"/>
      <c r="G49" s="1216"/>
      <c r="H49" s="1216"/>
      <c r="I49" s="1216"/>
      <c r="J49" s="1217"/>
      <c r="K49" s="63">
        <v>28</v>
      </c>
      <c r="L49" s="64">
        <v>37</v>
      </c>
      <c r="M49" s="64">
        <v>42</v>
      </c>
      <c r="N49" s="64">
        <v>47</v>
      </c>
      <c r="O49" s="65">
        <v>53</v>
      </c>
      <c r="P49" s="48"/>
      <c r="Q49" s="48"/>
      <c r="R49" s="48"/>
      <c r="S49" s="48"/>
      <c r="T49" s="48"/>
      <c r="U49" s="48"/>
    </row>
    <row r="50" spans="1:21" ht="30.75" customHeight="1" x14ac:dyDescent="0.15">
      <c r="A50" s="48"/>
      <c r="B50" s="1234"/>
      <c r="C50" s="1235"/>
      <c r="D50" s="62"/>
      <c r="E50" s="1216" t="s">
        <v>17</v>
      </c>
      <c r="F50" s="1216"/>
      <c r="G50" s="1216"/>
      <c r="H50" s="1216"/>
      <c r="I50" s="1216"/>
      <c r="J50" s="1217"/>
      <c r="K50" s="63">
        <v>0</v>
      </c>
      <c r="L50" s="64" t="s">
        <v>520</v>
      </c>
      <c r="M50" s="64" t="s">
        <v>520</v>
      </c>
      <c r="N50" s="64" t="s">
        <v>520</v>
      </c>
      <c r="O50" s="65" t="s">
        <v>520</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520</v>
      </c>
      <c r="L51" s="64" t="s">
        <v>520</v>
      </c>
      <c r="M51" s="64" t="s">
        <v>520</v>
      </c>
      <c r="N51" s="64" t="s">
        <v>520</v>
      </c>
      <c r="O51" s="65" t="s">
        <v>520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384</v>
      </c>
      <c r="L52" s="64">
        <v>376</v>
      </c>
      <c r="M52" s="64">
        <v>355</v>
      </c>
      <c r="N52" s="64">
        <v>335</v>
      </c>
      <c r="O52" s="65">
        <v>314</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114</v>
      </c>
      <c r="L53" s="69">
        <v>136</v>
      </c>
      <c r="M53" s="69">
        <v>148</v>
      </c>
      <c r="N53" s="69">
        <v>155</v>
      </c>
      <c r="O53" s="70">
        <v>172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QYoQbsI8HeIgqfzt0XCHXGbO9pHNLpBxzv/aP5JdFLabiEKdxJE5iHdY9z6bv5KzrgbgEEuDI9ET96UAQJing==" saltValue="lRF8o9dM1p39oAbDl+Md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52" t="s">
        <v>30</v>
      </c>
      <c r="C41" s="1253"/>
      <c r="D41" s="102"/>
      <c r="E41" s="1254" t="s">
        <v>31</v>
      </c>
      <c r="F41" s="1254"/>
      <c r="G41" s="1254"/>
      <c r="H41" s="1255"/>
      <c r="I41" s="103">
        <v>1950</v>
      </c>
      <c r="J41" s="104">
        <v>1902</v>
      </c>
      <c r="K41" s="104">
        <v>1898</v>
      </c>
      <c r="L41" s="104">
        <v>1886</v>
      </c>
      <c r="M41" s="105">
        <v>1787</v>
      </c>
    </row>
    <row r="42" spans="2:13" ht="27.75" customHeight="1" x14ac:dyDescent="0.15">
      <c r="B42" s="1242"/>
      <c r="C42" s="1243"/>
      <c r="D42" s="106"/>
      <c r="E42" s="1246" t="s">
        <v>32</v>
      </c>
      <c r="F42" s="1246"/>
      <c r="G42" s="1246"/>
      <c r="H42" s="1247"/>
      <c r="I42" s="107" t="s">
        <v>520</v>
      </c>
      <c r="J42" s="108" t="s">
        <v>520</v>
      </c>
      <c r="K42" s="108" t="s">
        <v>520</v>
      </c>
      <c r="L42" s="108" t="s">
        <v>520</v>
      </c>
      <c r="M42" s="109" t="s">
        <v>520</v>
      </c>
    </row>
    <row r="43" spans="2:13" ht="27.75" customHeight="1" x14ac:dyDescent="0.15">
      <c r="B43" s="1242"/>
      <c r="C43" s="1243"/>
      <c r="D43" s="106"/>
      <c r="E43" s="1246" t="s">
        <v>33</v>
      </c>
      <c r="F43" s="1246"/>
      <c r="G43" s="1246"/>
      <c r="H43" s="1247"/>
      <c r="I43" s="107">
        <v>792</v>
      </c>
      <c r="J43" s="108">
        <v>651</v>
      </c>
      <c r="K43" s="108">
        <v>536</v>
      </c>
      <c r="L43" s="108">
        <v>446</v>
      </c>
      <c r="M43" s="109">
        <v>355</v>
      </c>
    </row>
    <row r="44" spans="2:13" ht="27.75" customHeight="1" x14ac:dyDescent="0.15">
      <c r="B44" s="1242"/>
      <c r="C44" s="1243"/>
      <c r="D44" s="106"/>
      <c r="E44" s="1246" t="s">
        <v>34</v>
      </c>
      <c r="F44" s="1246"/>
      <c r="G44" s="1246"/>
      <c r="H44" s="1247"/>
      <c r="I44" s="107">
        <v>740</v>
      </c>
      <c r="J44" s="108">
        <v>593</v>
      </c>
      <c r="K44" s="108">
        <v>259</v>
      </c>
      <c r="L44" s="108">
        <v>826</v>
      </c>
      <c r="M44" s="109">
        <v>604</v>
      </c>
    </row>
    <row r="45" spans="2:13" ht="27.75" customHeight="1" x14ac:dyDescent="0.15">
      <c r="B45" s="1242"/>
      <c r="C45" s="1243"/>
      <c r="D45" s="106"/>
      <c r="E45" s="1246" t="s">
        <v>35</v>
      </c>
      <c r="F45" s="1246"/>
      <c r="G45" s="1246"/>
      <c r="H45" s="1247"/>
      <c r="I45" s="107">
        <v>344</v>
      </c>
      <c r="J45" s="108">
        <v>318</v>
      </c>
      <c r="K45" s="108">
        <v>309</v>
      </c>
      <c r="L45" s="108">
        <v>379</v>
      </c>
      <c r="M45" s="109">
        <v>399</v>
      </c>
    </row>
    <row r="46" spans="2:13" ht="27.75" customHeight="1" x14ac:dyDescent="0.15">
      <c r="B46" s="1242"/>
      <c r="C46" s="1243"/>
      <c r="D46" s="110"/>
      <c r="E46" s="1246" t="s">
        <v>36</v>
      </c>
      <c r="F46" s="1246"/>
      <c r="G46" s="1246"/>
      <c r="H46" s="1247"/>
      <c r="I46" s="107" t="s">
        <v>520</v>
      </c>
      <c r="J46" s="108" t="s">
        <v>520</v>
      </c>
      <c r="K46" s="108" t="s">
        <v>520</v>
      </c>
      <c r="L46" s="108" t="s">
        <v>520</v>
      </c>
      <c r="M46" s="109" t="s">
        <v>520</v>
      </c>
    </row>
    <row r="47" spans="2:13" ht="27.75" customHeight="1" x14ac:dyDescent="0.15">
      <c r="B47" s="1242"/>
      <c r="C47" s="1243"/>
      <c r="D47" s="111"/>
      <c r="E47" s="1256" t="s">
        <v>37</v>
      </c>
      <c r="F47" s="1257"/>
      <c r="G47" s="1257"/>
      <c r="H47" s="1258"/>
      <c r="I47" s="107" t="s">
        <v>520</v>
      </c>
      <c r="J47" s="108" t="s">
        <v>520</v>
      </c>
      <c r="K47" s="108" t="s">
        <v>520</v>
      </c>
      <c r="L47" s="108" t="s">
        <v>520</v>
      </c>
      <c r="M47" s="109" t="s">
        <v>520</v>
      </c>
    </row>
    <row r="48" spans="2:13" ht="27.75" customHeight="1" x14ac:dyDescent="0.15">
      <c r="B48" s="1242"/>
      <c r="C48" s="1243"/>
      <c r="D48" s="106"/>
      <c r="E48" s="1246" t="s">
        <v>38</v>
      </c>
      <c r="F48" s="1246"/>
      <c r="G48" s="1246"/>
      <c r="H48" s="1247"/>
      <c r="I48" s="107" t="s">
        <v>520</v>
      </c>
      <c r="J48" s="108" t="s">
        <v>520</v>
      </c>
      <c r="K48" s="108" t="s">
        <v>520</v>
      </c>
      <c r="L48" s="108" t="s">
        <v>520</v>
      </c>
      <c r="M48" s="109" t="s">
        <v>520</v>
      </c>
    </row>
    <row r="49" spans="2:13" ht="27.75" customHeight="1" x14ac:dyDescent="0.15">
      <c r="B49" s="1244"/>
      <c r="C49" s="1245"/>
      <c r="D49" s="106"/>
      <c r="E49" s="1246" t="s">
        <v>39</v>
      </c>
      <c r="F49" s="1246"/>
      <c r="G49" s="1246"/>
      <c r="H49" s="1247"/>
      <c r="I49" s="107" t="s">
        <v>520</v>
      </c>
      <c r="J49" s="108" t="s">
        <v>520</v>
      </c>
      <c r="K49" s="108" t="s">
        <v>520</v>
      </c>
      <c r="L49" s="108" t="s">
        <v>520</v>
      </c>
      <c r="M49" s="109" t="s">
        <v>520</v>
      </c>
    </row>
    <row r="50" spans="2:13" ht="27.75" customHeight="1" x14ac:dyDescent="0.15">
      <c r="B50" s="1240" t="s">
        <v>40</v>
      </c>
      <c r="C50" s="1241"/>
      <c r="D50" s="112"/>
      <c r="E50" s="1246" t="s">
        <v>41</v>
      </c>
      <c r="F50" s="1246"/>
      <c r="G50" s="1246"/>
      <c r="H50" s="1247"/>
      <c r="I50" s="107">
        <v>3156</v>
      </c>
      <c r="J50" s="108">
        <v>3140</v>
      </c>
      <c r="K50" s="108">
        <v>2554</v>
      </c>
      <c r="L50" s="108">
        <v>2642</v>
      </c>
      <c r="M50" s="109">
        <v>2629</v>
      </c>
    </row>
    <row r="51" spans="2:13" ht="27.75" customHeight="1" x14ac:dyDescent="0.15">
      <c r="B51" s="1242"/>
      <c r="C51" s="1243"/>
      <c r="D51" s="106"/>
      <c r="E51" s="1246" t="s">
        <v>42</v>
      </c>
      <c r="F51" s="1246"/>
      <c r="G51" s="1246"/>
      <c r="H51" s="1247"/>
      <c r="I51" s="107" t="s">
        <v>520</v>
      </c>
      <c r="J51" s="108" t="s">
        <v>520</v>
      </c>
      <c r="K51" s="108" t="s">
        <v>520</v>
      </c>
      <c r="L51" s="108" t="s">
        <v>520</v>
      </c>
      <c r="M51" s="109" t="s">
        <v>520</v>
      </c>
    </row>
    <row r="52" spans="2:13" ht="27.75" customHeight="1" x14ac:dyDescent="0.15">
      <c r="B52" s="1244"/>
      <c r="C52" s="1245"/>
      <c r="D52" s="106"/>
      <c r="E52" s="1246" t="s">
        <v>43</v>
      </c>
      <c r="F52" s="1246"/>
      <c r="G52" s="1246"/>
      <c r="H52" s="1247"/>
      <c r="I52" s="107">
        <v>3305</v>
      </c>
      <c r="J52" s="108">
        <v>3147</v>
      </c>
      <c r="K52" s="108">
        <v>3025</v>
      </c>
      <c r="L52" s="108">
        <v>3051</v>
      </c>
      <c r="M52" s="109">
        <v>3066</v>
      </c>
    </row>
    <row r="53" spans="2:13" ht="27.75" customHeight="1" thickBot="1" x14ac:dyDescent="0.2">
      <c r="B53" s="1248" t="s">
        <v>44</v>
      </c>
      <c r="C53" s="1249"/>
      <c r="D53" s="113"/>
      <c r="E53" s="1250" t="s">
        <v>45</v>
      </c>
      <c r="F53" s="1250"/>
      <c r="G53" s="1250"/>
      <c r="H53" s="1251"/>
      <c r="I53" s="114">
        <v>-2635</v>
      </c>
      <c r="J53" s="115">
        <v>-2824</v>
      </c>
      <c r="K53" s="115">
        <v>-2577</v>
      </c>
      <c r="L53" s="115">
        <v>-2156</v>
      </c>
      <c r="M53" s="116">
        <v>-2550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brxPsccodjsc9zU+pj25WXMjIAbj62nMDgDXB/EfI4+sPaWfnTzj25ez4hDgYmNvs/W8eitffPzj9uTG5gThA==" saltValue="GFiTlZyzUxX/Og9hbEDl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9"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7" t="s">
        <v>48</v>
      </c>
      <c r="D55" s="1267"/>
      <c r="E55" s="1268"/>
      <c r="F55" s="128">
        <v>752</v>
      </c>
      <c r="G55" s="128">
        <v>984</v>
      </c>
      <c r="H55" s="129">
        <v>987</v>
      </c>
    </row>
    <row r="56" spans="2:8" ht="52.5" customHeight="1" x14ac:dyDescent="0.15">
      <c r="B56" s="130"/>
      <c r="C56" s="1269" t="s">
        <v>49</v>
      </c>
      <c r="D56" s="1269"/>
      <c r="E56" s="1270"/>
      <c r="F56" s="131">
        <v>336</v>
      </c>
      <c r="G56" s="131">
        <v>237</v>
      </c>
      <c r="H56" s="132">
        <v>237</v>
      </c>
    </row>
    <row r="57" spans="2:8" ht="53.25" customHeight="1" x14ac:dyDescent="0.15">
      <c r="B57" s="130"/>
      <c r="C57" s="1271" t="s">
        <v>50</v>
      </c>
      <c r="D57" s="1271"/>
      <c r="E57" s="1272"/>
      <c r="F57" s="133">
        <v>994</v>
      </c>
      <c r="G57" s="133">
        <v>937</v>
      </c>
      <c r="H57" s="134">
        <v>921</v>
      </c>
    </row>
    <row r="58" spans="2:8" ht="45.75" customHeight="1" x14ac:dyDescent="0.15">
      <c r="B58" s="135"/>
      <c r="C58" s="1259" t="s">
        <v>605</v>
      </c>
      <c r="D58" s="1260"/>
      <c r="E58" s="1261"/>
      <c r="F58" s="136">
        <v>229</v>
      </c>
      <c r="G58" s="136">
        <v>225</v>
      </c>
      <c r="H58" s="137">
        <v>225</v>
      </c>
    </row>
    <row r="59" spans="2:8" ht="45.75" customHeight="1" x14ac:dyDescent="0.15">
      <c r="B59" s="135"/>
      <c r="C59" s="1259" t="s">
        <v>607</v>
      </c>
      <c r="D59" s="1260"/>
      <c r="E59" s="1261"/>
      <c r="F59" s="136">
        <v>264</v>
      </c>
      <c r="G59" s="136">
        <v>232</v>
      </c>
      <c r="H59" s="137">
        <v>216</v>
      </c>
    </row>
    <row r="60" spans="2:8" ht="45.75" customHeight="1" x14ac:dyDescent="0.15">
      <c r="B60" s="135"/>
      <c r="C60" s="1259" t="s">
        <v>606</v>
      </c>
      <c r="D60" s="1260"/>
      <c r="E60" s="1261"/>
      <c r="F60" s="136">
        <v>200</v>
      </c>
      <c r="G60" s="136">
        <v>200</v>
      </c>
      <c r="H60" s="137">
        <v>200</v>
      </c>
    </row>
    <row r="61" spans="2:8" ht="45.75" customHeight="1" x14ac:dyDescent="0.15">
      <c r="B61" s="135"/>
      <c r="C61" s="1259" t="s">
        <v>609</v>
      </c>
      <c r="D61" s="1260"/>
      <c r="E61" s="1261"/>
      <c r="F61" s="136">
        <v>84</v>
      </c>
      <c r="G61" s="136">
        <v>75</v>
      </c>
      <c r="H61" s="137">
        <v>75</v>
      </c>
    </row>
    <row r="62" spans="2:8" ht="45.75" customHeight="1" thickBot="1" x14ac:dyDescent="0.2">
      <c r="B62" s="138"/>
      <c r="C62" s="1262" t="s">
        <v>608</v>
      </c>
      <c r="D62" s="1263"/>
      <c r="E62" s="1264"/>
      <c r="F62" s="139">
        <v>108</v>
      </c>
      <c r="G62" s="139">
        <v>81</v>
      </c>
      <c r="H62" s="140">
        <v>66</v>
      </c>
    </row>
    <row r="63" spans="2:8" ht="52.5" customHeight="1" thickBot="1" x14ac:dyDescent="0.2">
      <c r="B63" s="141"/>
      <c r="C63" s="1265" t="s">
        <v>51</v>
      </c>
      <c r="D63" s="1265"/>
      <c r="E63" s="1266"/>
      <c r="F63" s="142">
        <v>2081</v>
      </c>
      <c r="G63" s="142">
        <v>2158</v>
      </c>
      <c r="H63" s="143">
        <v>2145</v>
      </c>
    </row>
    <row r="64" spans="2:8" ht="15" customHeight="1" x14ac:dyDescent="0.15"/>
  </sheetData>
  <sheetProtection algorithmName="SHA-512" hashValue="FVnxyWKovqBDUmasswiYptwGz8h73gqgef9Ko2TTC1V6Kp+G+j5gXisop1Q0cMPH59IdRlb14h/1QlgIkHuSiw==" saltValue="m3tGKYwuj+b7Ds31FEyk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87736</v>
      </c>
      <c r="E3" s="162"/>
      <c r="F3" s="163">
        <v>168868</v>
      </c>
      <c r="G3" s="164"/>
      <c r="H3" s="165"/>
    </row>
    <row r="4" spans="1:8" x14ac:dyDescent="0.15">
      <c r="A4" s="166"/>
      <c r="B4" s="167"/>
      <c r="C4" s="168"/>
      <c r="D4" s="169">
        <v>63979</v>
      </c>
      <c r="E4" s="170"/>
      <c r="F4" s="171">
        <v>79360</v>
      </c>
      <c r="G4" s="172"/>
      <c r="H4" s="173"/>
    </row>
    <row r="5" spans="1:8" x14ac:dyDescent="0.15">
      <c r="A5" s="154" t="s">
        <v>553</v>
      </c>
      <c r="B5" s="159"/>
      <c r="C5" s="160"/>
      <c r="D5" s="161">
        <v>66388</v>
      </c>
      <c r="E5" s="162"/>
      <c r="F5" s="163">
        <v>202870</v>
      </c>
      <c r="G5" s="164"/>
      <c r="H5" s="165"/>
    </row>
    <row r="6" spans="1:8" x14ac:dyDescent="0.15">
      <c r="A6" s="166"/>
      <c r="B6" s="167"/>
      <c r="C6" s="168"/>
      <c r="D6" s="169">
        <v>39687</v>
      </c>
      <c r="E6" s="170"/>
      <c r="F6" s="171">
        <v>79735</v>
      </c>
      <c r="G6" s="172"/>
      <c r="H6" s="173"/>
    </row>
    <row r="7" spans="1:8" x14ac:dyDescent="0.15">
      <c r="A7" s="154" t="s">
        <v>554</v>
      </c>
      <c r="B7" s="159"/>
      <c r="C7" s="160"/>
      <c r="D7" s="161">
        <v>114918</v>
      </c>
      <c r="E7" s="162"/>
      <c r="F7" s="163">
        <v>167497</v>
      </c>
      <c r="G7" s="164"/>
      <c r="H7" s="165"/>
    </row>
    <row r="8" spans="1:8" x14ac:dyDescent="0.15">
      <c r="A8" s="166"/>
      <c r="B8" s="167"/>
      <c r="C8" s="168"/>
      <c r="D8" s="169">
        <v>99608</v>
      </c>
      <c r="E8" s="170"/>
      <c r="F8" s="171">
        <v>82571</v>
      </c>
      <c r="G8" s="172"/>
      <c r="H8" s="173"/>
    </row>
    <row r="9" spans="1:8" x14ac:dyDescent="0.15">
      <c r="A9" s="154" t="s">
        <v>555</v>
      </c>
      <c r="B9" s="159"/>
      <c r="C9" s="160"/>
      <c r="D9" s="161">
        <v>55446</v>
      </c>
      <c r="E9" s="162"/>
      <c r="F9" s="163">
        <v>190274</v>
      </c>
      <c r="G9" s="164"/>
      <c r="H9" s="165"/>
    </row>
    <row r="10" spans="1:8" x14ac:dyDescent="0.15">
      <c r="A10" s="166"/>
      <c r="B10" s="167"/>
      <c r="C10" s="168"/>
      <c r="D10" s="169">
        <v>23482</v>
      </c>
      <c r="E10" s="170"/>
      <c r="F10" s="171">
        <v>88584</v>
      </c>
      <c r="G10" s="172"/>
      <c r="H10" s="173"/>
    </row>
    <row r="11" spans="1:8" x14ac:dyDescent="0.15">
      <c r="A11" s="154" t="s">
        <v>556</v>
      </c>
      <c r="B11" s="159"/>
      <c r="C11" s="160"/>
      <c r="D11" s="161">
        <v>31357</v>
      </c>
      <c r="E11" s="162"/>
      <c r="F11" s="163">
        <v>200194</v>
      </c>
      <c r="G11" s="164"/>
      <c r="H11" s="165"/>
    </row>
    <row r="12" spans="1:8" x14ac:dyDescent="0.15">
      <c r="A12" s="166"/>
      <c r="B12" s="167"/>
      <c r="C12" s="174"/>
      <c r="D12" s="169">
        <v>26486</v>
      </c>
      <c r="E12" s="170"/>
      <c r="F12" s="171">
        <v>106422</v>
      </c>
      <c r="G12" s="172"/>
      <c r="H12" s="173"/>
    </row>
    <row r="13" spans="1:8" x14ac:dyDescent="0.15">
      <c r="A13" s="154"/>
      <c r="B13" s="159"/>
      <c r="C13" s="175"/>
      <c r="D13" s="176">
        <v>71169</v>
      </c>
      <c r="E13" s="177"/>
      <c r="F13" s="178">
        <v>185941</v>
      </c>
      <c r="G13" s="179"/>
      <c r="H13" s="165"/>
    </row>
    <row r="14" spans="1:8" x14ac:dyDescent="0.15">
      <c r="A14" s="166"/>
      <c r="B14" s="167"/>
      <c r="C14" s="168"/>
      <c r="D14" s="169">
        <v>50648</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10.75</v>
      </c>
      <c r="C19" s="180">
        <f>ROUND(VALUE(SUBSTITUTE(実質収支比率等に係る経年分析!G$48,"▲","-")),2)</f>
        <v>7.43</v>
      </c>
      <c r="D19" s="180">
        <f>ROUND(VALUE(SUBSTITUTE(実質収支比率等に係る経年分析!H$48,"▲","-")),2)</f>
        <v>7.87</v>
      </c>
      <c r="E19" s="180">
        <f>ROUND(VALUE(SUBSTITUTE(実質収支比率等に係る経年分析!I$48,"▲","-")),2)</f>
        <v>11.15</v>
      </c>
      <c r="F19" s="180">
        <f>ROUND(VALUE(SUBSTITUTE(実質収支比率等に係る経年分析!J$48,"▲","-")),2)</f>
        <v>13.6</v>
      </c>
    </row>
    <row r="20" spans="1:11" x14ac:dyDescent="0.15">
      <c r="A20" s="180" t="s">
        <v>55</v>
      </c>
      <c r="B20" s="180">
        <f>ROUND(VALUE(SUBSTITUTE(実質収支比率等に係る経年分析!F$47,"▲","-")),2)</f>
        <v>35.25</v>
      </c>
      <c r="C20" s="180">
        <f>ROUND(VALUE(SUBSTITUTE(実質収支比率等に係る経年分析!G$47,"▲","-")),2)</f>
        <v>33.5</v>
      </c>
      <c r="D20" s="180">
        <f>ROUND(VALUE(SUBSTITUTE(実質収支比率等に係る経年分析!H$47,"▲","-")),2)</f>
        <v>27.5</v>
      </c>
      <c r="E20" s="180">
        <f>ROUND(VALUE(SUBSTITUTE(実質収支比率等に係る経年分析!I$47,"▲","-")),2)</f>
        <v>36.03</v>
      </c>
      <c r="F20" s="180">
        <f>ROUND(VALUE(SUBSTITUTE(実質収支比率等に係る経年分析!J$47,"▲","-")),2)</f>
        <v>34.25</v>
      </c>
    </row>
    <row r="21" spans="1:11" x14ac:dyDescent="0.15">
      <c r="A21" s="180" t="s">
        <v>56</v>
      </c>
      <c r="B21" s="180">
        <f>IF(ISNUMBER(VALUE(SUBSTITUTE(実質収支比率等に係る経年分析!F$49,"▲","-"))),ROUND(VALUE(SUBSTITUTE(実質収支比率等に係る経年分析!F$49,"▲","-")),2),NA())</f>
        <v>-8.4600000000000009</v>
      </c>
      <c r="C21" s="180">
        <f>IF(ISNUMBER(VALUE(SUBSTITUTE(実質収支比率等に係る経年分析!G$49,"▲","-"))),ROUND(VALUE(SUBSTITUTE(実質収支比率等に係る経年分析!G$49,"▲","-")),2),NA())</f>
        <v>-5.1100000000000003</v>
      </c>
      <c r="D21" s="180">
        <f>IF(ISNUMBER(VALUE(SUBSTITUTE(実質収支比率等に係る経年分析!H$49,"▲","-"))),ROUND(VALUE(SUBSTITUTE(実質収支比率等に係る経年分析!H$49,"▲","-")),2),NA())</f>
        <v>-4.83</v>
      </c>
      <c r="E21" s="180">
        <f>IF(ISNUMBER(VALUE(SUBSTITUTE(実質収支比率等に係る経年分析!I$49,"▲","-"))),ROUND(VALUE(SUBSTITUTE(実質収支比率等に係る経年分析!I$49,"▲","-")),2),NA())</f>
        <v>11.77</v>
      </c>
      <c r="F21" s="180">
        <f>IF(ISNUMBER(VALUE(SUBSTITUTE(実質収支比率等に係る経年分析!J$49,"▲","-"))),ROUND(VALUE(SUBSTITUTE(実質収支比率等に係る経年分析!J$49,"▲","-")),2),NA())</f>
        <v>3.14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0.14000000000000001</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原村後期高齢者医療特別会計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原村農業者労働災害共済事業特別会計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原村国民健康保険直営診療施設勘定特別会計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2.4700000000000002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1.24</v>
      </c>
    </row>
    <row r="33" spans="1:16" x14ac:dyDescent="0.15">
      <c r="A33" s="181" t="str">
        <f>IF(連結実質赤字比率に係る赤字・黒字の構成分析!C$37="",NA(),連結実質赤字比率に係る赤字・黒字の構成分析!C$37)</f>
        <v>原村国民健康保険事業勘定特別会計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4.74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3.49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3.14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13.52</v>
      </c>
    </row>
    <row r="35" spans="1:16" x14ac:dyDescent="0.15">
      <c r="A35" s="181" t="str">
        <f>IF(連結実質赤字比率に係る赤字・黒字の構成分析!C$35="",NA(),連結実質赤字比率に係る赤字・黒字の構成分析!C$35)</f>
        <v>原村下水道事業会計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17.420000000000002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19.96</v>
      </c>
    </row>
    <row r="36" spans="1:16" x14ac:dyDescent="0.15">
      <c r="A36" s="181" t="str">
        <f>IF(連結実質赤字比率に係る赤字・黒字の構成分析!C$34="",NA(),連結実質赤字比率に係る赤字・黒字の構成分析!C$34)</f>
        <v>原村水道事業会計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36.89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36.76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37.340000000000003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36.049999999999997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384</v>
      </c>
      <c r="E42" s="182"/>
      <c r="F42" s="182"/>
      <c r="G42" s="182">
        <f>'実質公債費比率（分子）の構造'!L$52</f>
        <v>376</v>
      </c>
      <c r="H42" s="182"/>
      <c r="I42" s="182"/>
      <c r="J42" s="182">
        <f>'実質公債費比率（分子）の構造'!M$52</f>
        <v>355</v>
      </c>
      <c r="K42" s="182"/>
      <c r="L42" s="182"/>
      <c r="M42" s="182">
        <f>'実質公債費比率（分子）の構造'!N$52</f>
        <v>335</v>
      </c>
      <c r="N42" s="182"/>
      <c r="O42" s="182"/>
      <c r="P42" s="182">
        <f>'実質公債費比率（分子）の構造'!O$52</f>
        <v>314</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28</v>
      </c>
      <c r="C45" s="182"/>
      <c r="D45" s="182"/>
      <c r="E45" s="182">
        <f>'実質公債費比率（分子）の構造'!L$49</f>
        <v>37</v>
      </c>
      <c r="F45" s="182"/>
      <c r="G45" s="182"/>
      <c r="H45" s="182">
        <f>'実質公債費比率（分子）の構造'!M$49</f>
        <v>42</v>
      </c>
      <c r="I45" s="182"/>
      <c r="J45" s="182"/>
      <c r="K45" s="182">
        <f>'実質公債費比率（分子）の構造'!N$49</f>
        <v>47</v>
      </c>
      <c r="L45" s="182"/>
      <c r="M45" s="182"/>
      <c r="N45" s="182">
        <f>'実質公債費比率（分子）の構造'!O$49</f>
        <v>53</v>
      </c>
      <c r="O45" s="182"/>
      <c r="P45" s="182"/>
    </row>
    <row r="46" spans="1:16" x14ac:dyDescent="0.15">
      <c r="A46" s="182" t="s">
        <v>66</v>
      </c>
      <c r="B46" s="182">
        <f>'実質公債費比率（分子）の構造'!K$48</f>
        <v>194</v>
      </c>
      <c r="C46" s="182"/>
      <c r="D46" s="182"/>
      <c r="E46" s="182">
        <f>'実質公債費比率（分子）の構造'!L$48</f>
        <v>185</v>
      </c>
      <c r="F46" s="182"/>
      <c r="G46" s="182"/>
      <c r="H46" s="182">
        <f>'実質公債費比率（分子）の構造'!M$48</f>
        <v>165</v>
      </c>
      <c r="I46" s="182"/>
      <c r="J46" s="182"/>
      <c r="K46" s="182">
        <f>'実質公債費比率（分子）の構造'!N$48</f>
        <v>137</v>
      </c>
      <c r="L46" s="182"/>
      <c r="M46" s="182"/>
      <c r="N46" s="182">
        <f>'実質公債費比率（分子）の構造'!O$48</f>
        <v>120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276</v>
      </c>
      <c r="C49" s="182"/>
      <c r="D49" s="182"/>
      <c r="E49" s="182">
        <f>'実質公債費比率（分子）の構造'!L$45</f>
        <v>290</v>
      </c>
      <c r="F49" s="182"/>
      <c r="G49" s="182"/>
      <c r="H49" s="182">
        <f>'実質公債費比率（分子）の構造'!M$45</f>
        <v>296</v>
      </c>
      <c r="I49" s="182"/>
      <c r="J49" s="182"/>
      <c r="K49" s="182">
        <f>'実質公債費比率（分子）の構造'!N$45</f>
        <v>306</v>
      </c>
      <c r="L49" s="182"/>
      <c r="M49" s="182"/>
      <c r="N49" s="182">
        <f>'実質公債費比率（分子）の構造'!O$45</f>
        <v>313</v>
      </c>
      <c r="O49" s="182"/>
      <c r="P49" s="182"/>
    </row>
    <row r="50" spans="1:16" x14ac:dyDescent="0.15">
      <c r="A50" s="182" t="s">
        <v>70</v>
      </c>
      <c r="B50" s="182" t="e">
        <f>NA()</f>
        <v>#N/A</v>
      </c>
      <c r="C50" s="182">
        <f>IF(ISNUMBER('実質公債費比率（分子）の構造'!K$53),'実質公債費比率（分子）の構造'!K$53,NA())</f>
        <v>114</v>
      </c>
      <c r="D50" s="182" t="e">
        <f>NA()</f>
        <v>#N/A</v>
      </c>
      <c r="E50" s="182" t="e">
        <f>NA()</f>
        <v>#N/A</v>
      </c>
      <c r="F50" s="182">
        <f>IF(ISNUMBER('実質公債費比率（分子）の構造'!L$53),'実質公債費比率（分子）の構造'!L$53,NA())</f>
        <v>136</v>
      </c>
      <c r="G50" s="182" t="e">
        <f>NA()</f>
        <v>#N/A</v>
      </c>
      <c r="H50" s="182" t="e">
        <f>NA()</f>
        <v>#N/A</v>
      </c>
      <c r="I50" s="182">
        <f>IF(ISNUMBER('実質公債費比率（分子）の構造'!M$53),'実質公債費比率（分子）の構造'!M$53,NA())</f>
        <v>148</v>
      </c>
      <c r="J50" s="182" t="e">
        <f>NA()</f>
        <v>#N/A</v>
      </c>
      <c r="K50" s="182" t="e">
        <f>NA()</f>
        <v>#N/A</v>
      </c>
      <c r="L50" s="182">
        <f>IF(ISNUMBER('実質公債費比率（分子）の構造'!N$53),'実質公債費比率（分子）の構造'!N$53,NA())</f>
        <v>155</v>
      </c>
      <c r="M50" s="182" t="e">
        <f>NA()</f>
        <v>#N/A</v>
      </c>
      <c r="N50" s="182" t="e">
        <f>NA()</f>
        <v>#N/A</v>
      </c>
      <c r="O50" s="182">
        <f>IF(ISNUMBER('実質公債費比率（分子）の構造'!O$53),'実質公債費比率（分子）の構造'!O$53,NA())</f>
        <v>172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3305</v>
      </c>
      <c r="E56" s="181"/>
      <c r="F56" s="181"/>
      <c r="G56" s="181">
        <f>'将来負担比率（分子）の構造'!J$52</f>
        <v>3147</v>
      </c>
      <c r="H56" s="181"/>
      <c r="I56" s="181"/>
      <c r="J56" s="181">
        <f>'将来負担比率（分子）の構造'!K$52</f>
        <v>3025</v>
      </c>
      <c r="K56" s="181"/>
      <c r="L56" s="181"/>
      <c r="M56" s="181">
        <f>'将来負担比率（分子）の構造'!L$52</f>
        <v>3051</v>
      </c>
      <c r="N56" s="181"/>
      <c r="O56" s="181"/>
      <c r="P56" s="181">
        <f>'将来負担比率（分子）の構造'!M$52</f>
        <v>3066</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3156</v>
      </c>
      <c r="E58" s="181"/>
      <c r="F58" s="181"/>
      <c r="G58" s="181">
        <f>'将来負担比率（分子）の構造'!J$50</f>
        <v>3140</v>
      </c>
      <c r="H58" s="181"/>
      <c r="I58" s="181"/>
      <c r="J58" s="181">
        <f>'将来負担比率（分子）の構造'!K$50</f>
        <v>2554</v>
      </c>
      <c r="K58" s="181"/>
      <c r="L58" s="181"/>
      <c r="M58" s="181">
        <f>'将来負担比率（分子）の構造'!L$50</f>
        <v>2642</v>
      </c>
      <c r="N58" s="181"/>
      <c r="O58" s="181"/>
      <c r="P58" s="181">
        <f>'将来負担比率（分子）の構造'!M$50</f>
        <v>2629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344</v>
      </c>
      <c r="C62" s="181"/>
      <c r="D62" s="181"/>
      <c r="E62" s="181">
        <f>'将来負担比率（分子）の構造'!J$45</f>
        <v>318</v>
      </c>
      <c r="F62" s="181"/>
      <c r="G62" s="181"/>
      <c r="H62" s="181">
        <f>'将来負担比率（分子）の構造'!K$45</f>
        <v>309</v>
      </c>
      <c r="I62" s="181"/>
      <c r="J62" s="181"/>
      <c r="K62" s="181">
        <f>'将来負担比率（分子）の構造'!L$45</f>
        <v>379</v>
      </c>
      <c r="L62" s="181"/>
      <c r="M62" s="181"/>
      <c r="N62" s="181">
        <f>'将来負担比率（分子）の構造'!M$45</f>
        <v>399</v>
      </c>
      <c r="O62" s="181"/>
      <c r="P62" s="181"/>
    </row>
    <row r="63" spans="1:16" x14ac:dyDescent="0.15">
      <c r="A63" s="181" t="s">
        <v>34</v>
      </c>
      <c r="B63" s="181">
        <f>'将来負担比率（分子）の構造'!I$44</f>
        <v>740</v>
      </c>
      <c r="C63" s="181"/>
      <c r="D63" s="181"/>
      <c r="E63" s="181">
        <f>'将来負担比率（分子）の構造'!J$44</f>
        <v>593</v>
      </c>
      <c r="F63" s="181"/>
      <c r="G63" s="181"/>
      <c r="H63" s="181">
        <f>'将来負担比率（分子）の構造'!K$44</f>
        <v>259</v>
      </c>
      <c r="I63" s="181"/>
      <c r="J63" s="181"/>
      <c r="K63" s="181">
        <f>'将来負担比率（分子）の構造'!L$44</f>
        <v>826</v>
      </c>
      <c r="L63" s="181"/>
      <c r="M63" s="181"/>
      <c r="N63" s="181">
        <f>'将来負担比率（分子）の構造'!M$44</f>
        <v>604</v>
      </c>
      <c r="O63" s="181"/>
      <c r="P63" s="181"/>
    </row>
    <row r="64" spans="1:16" x14ac:dyDescent="0.15">
      <c r="A64" s="181" t="s">
        <v>33</v>
      </c>
      <c r="B64" s="181">
        <f>'将来負担比率（分子）の構造'!I$43</f>
        <v>792</v>
      </c>
      <c r="C64" s="181"/>
      <c r="D64" s="181"/>
      <c r="E64" s="181">
        <f>'将来負担比率（分子）の構造'!J$43</f>
        <v>651</v>
      </c>
      <c r="F64" s="181"/>
      <c r="G64" s="181"/>
      <c r="H64" s="181">
        <f>'将来負担比率（分子）の構造'!K$43</f>
        <v>536</v>
      </c>
      <c r="I64" s="181"/>
      <c r="J64" s="181"/>
      <c r="K64" s="181">
        <f>'将来負担比率（分子）の構造'!L$43</f>
        <v>446</v>
      </c>
      <c r="L64" s="181"/>
      <c r="M64" s="181"/>
      <c r="N64" s="181">
        <f>'将来負担比率（分子）の構造'!M$43</f>
        <v>355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1950</v>
      </c>
      <c r="C66" s="181"/>
      <c r="D66" s="181"/>
      <c r="E66" s="181">
        <f>'将来負担比率（分子）の構造'!J$41</f>
        <v>1902</v>
      </c>
      <c r="F66" s="181"/>
      <c r="G66" s="181"/>
      <c r="H66" s="181">
        <f>'将来負担比率（分子）の構造'!K$41</f>
        <v>1898</v>
      </c>
      <c r="I66" s="181"/>
      <c r="J66" s="181"/>
      <c r="K66" s="181">
        <f>'将来負担比率（分子）の構造'!L$41</f>
        <v>1886</v>
      </c>
      <c r="L66" s="181"/>
      <c r="M66" s="181"/>
      <c r="N66" s="181">
        <f>'将来負担比率（分子）の構造'!M$41</f>
        <v>1787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752</v>
      </c>
      <c r="C72" s="185">
        <f>基金残高に係る経年分析!G55</f>
        <v>984</v>
      </c>
      <c r="D72" s="185">
        <f>基金残高に係る経年分析!H55</f>
        <v>987</v>
      </c>
    </row>
    <row r="73" spans="1:16" x14ac:dyDescent="0.15">
      <c r="A73" s="184" t="s">
        <v>77</v>
      </c>
      <c r="B73" s="185">
        <f>基金残高に係る経年分析!F56</f>
        <v>336</v>
      </c>
      <c r="C73" s="185">
        <f>基金残高に係る経年分析!G56</f>
        <v>237</v>
      </c>
      <c r="D73" s="185">
        <f>基金残高に係る経年分析!H56</f>
        <v>237</v>
      </c>
    </row>
    <row r="74" spans="1:16" x14ac:dyDescent="0.15">
      <c r="A74" s="184" t="s">
        <v>78</v>
      </c>
      <c r="B74" s="185">
        <f>基金残高に係る経年分析!F57</f>
        <v>994</v>
      </c>
      <c r="C74" s="185">
        <f>基金残高に係る経年分析!G57</f>
        <v>937</v>
      </c>
      <c r="D74" s="185">
        <f>基金残高に係る経年分析!H57</f>
        <v>921</v>
      </c>
    </row>
  </sheetData>
  <sheetProtection algorithmName="SHA-512" hashValue="D5Ny+QeeZAW7rnS9nVal5ABovEnaLKiQQwiY755Kk9KiKGN4NFFk9JSRjmS939S69VuVxNh8Q/tlhBJwbsDnsw==" saltValue="7e6Fe6A5Yv/UEus/6zTr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223</v>
      </c>
      <c r="C5" s="711"/>
      <c r="D5" s="711"/>
      <c r="E5" s="711"/>
      <c r="F5" s="711"/>
      <c r="G5" s="711"/>
      <c r="H5" s="711"/>
      <c r="I5" s="711"/>
      <c r="J5" s="711"/>
      <c r="K5" s="711"/>
      <c r="L5" s="711"/>
      <c r="M5" s="711"/>
      <c r="N5" s="711"/>
      <c r="O5" s="711"/>
      <c r="P5" s="711"/>
      <c r="Q5" s="712"/>
      <c r="R5" s="697">
        <v>947746</v>
      </c>
      <c r="S5" s="698"/>
      <c r="T5" s="698"/>
      <c r="U5" s="698"/>
      <c r="V5" s="698"/>
      <c r="W5" s="698"/>
      <c r="X5" s="698"/>
      <c r="Y5" s="741"/>
      <c r="Z5" s="759">
        <v>16.8</v>
      </c>
      <c r="AA5" s="759"/>
      <c r="AB5" s="759"/>
      <c r="AC5" s="759"/>
      <c r="AD5" s="760">
        <v>947746</v>
      </c>
      <c r="AE5" s="760"/>
      <c r="AF5" s="760"/>
      <c r="AG5" s="760"/>
      <c r="AH5" s="760"/>
      <c r="AI5" s="760"/>
      <c r="AJ5" s="760"/>
      <c r="AK5" s="760"/>
      <c r="AL5" s="742">
        <v>34.1</v>
      </c>
      <c r="AM5" s="715"/>
      <c r="AN5" s="715"/>
      <c r="AO5" s="743"/>
      <c r="AP5" s="710" t="s">
        <v>224</v>
      </c>
      <c r="AQ5" s="711"/>
      <c r="AR5" s="711"/>
      <c r="AS5" s="711"/>
      <c r="AT5" s="711"/>
      <c r="AU5" s="711"/>
      <c r="AV5" s="711"/>
      <c r="AW5" s="711"/>
      <c r="AX5" s="711"/>
      <c r="AY5" s="711"/>
      <c r="AZ5" s="711"/>
      <c r="BA5" s="711"/>
      <c r="BB5" s="711"/>
      <c r="BC5" s="711"/>
      <c r="BD5" s="711"/>
      <c r="BE5" s="711"/>
      <c r="BF5" s="712"/>
      <c r="BG5" s="642">
        <v>947272</v>
      </c>
      <c r="BH5" s="643"/>
      <c r="BI5" s="643"/>
      <c r="BJ5" s="643"/>
      <c r="BK5" s="643"/>
      <c r="BL5" s="643"/>
      <c r="BM5" s="643"/>
      <c r="BN5" s="644"/>
      <c r="BO5" s="675">
        <v>99.9</v>
      </c>
      <c r="BP5" s="675"/>
      <c r="BQ5" s="675"/>
      <c r="BR5" s="675"/>
      <c r="BS5" s="676" t="s">
        <v>225</v>
      </c>
      <c r="BT5" s="676"/>
      <c r="BU5" s="676"/>
      <c r="BV5" s="676"/>
      <c r="BW5" s="676"/>
      <c r="BX5" s="676"/>
      <c r="BY5" s="676"/>
      <c r="BZ5" s="676"/>
      <c r="CA5" s="676"/>
      <c r="CB5" s="730"/>
      <c r="CD5" s="746" t="s">
        <v>219</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217</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90354</v>
      </c>
      <c r="S6" s="643"/>
      <c r="T6" s="643"/>
      <c r="U6" s="643"/>
      <c r="V6" s="643"/>
      <c r="W6" s="643"/>
      <c r="X6" s="643"/>
      <c r="Y6" s="644"/>
      <c r="Z6" s="675">
        <v>1.6</v>
      </c>
      <c r="AA6" s="675"/>
      <c r="AB6" s="675"/>
      <c r="AC6" s="675"/>
      <c r="AD6" s="676">
        <v>90354</v>
      </c>
      <c r="AE6" s="676"/>
      <c r="AF6" s="676"/>
      <c r="AG6" s="676"/>
      <c r="AH6" s="676"/>
      <c r="AI6" s="676"/>
      <c r="AJ6" s="676"/>
      <c r="AK6" s="676"/>
      <c r="AL6" s="645">
        <v>3.2</v>
      </c>
      <c r="AM6" s="646"/>
      <c r="AN6" s="646"/>
      <c r="AO6" s="677"/>
      <c r="AP6" s="639" t="s">
        <v>230</v>
      </c>
      <c r="AQ6" s="640"/>
      <c r="AR6" s="640"/>
      <c r="AS6" s="640"/>
      <c r="AT6" s="640"/>
      <c r="AU6" s="640"/>
      <c r="AV6" s="640"/>
      <c r="AW6" s="640"/>
      <c r="AX6" s="640"/>
      <c r="AY6" s="640"/>
      <c r="AZ6" s="640"/>
      <c r="BA6" s="640"/>
      <c r="BB6" s="640"/>
      <c r="BC6" s="640"/>
      <c r="BD6" s="640"/>
      <c r="BE6" s="640"/>
      <c r="BF6" s="641"/>
      <c r="BG6" s="642">
        <v>947272</v>
      </c>
      <c r="BH6" s="643"/>
      <c r="BI6" s="643"/>
      <c r="BJ6" s="643"/>
      <c r="BK6" s="643"/>
      <c r="BL6" s="643"/>
      <c r="BM6" s="643"/>
      <c r="BN6" s="644"/>
      <c r="BO6" s="675">
        <v>99.9</v>
      </c>
      <c r="BP6" s="675"/>
      <c r="BQ6" s="675"/>
      <c r="BR6" s="675"/>
      <c r="BS6" s="676" t="s">
        <v>129</v>
      </c>
      <c r="BT6" s="676"/>
      <c r="BU6" s="676"/>
      <c r="BV6" s="676"/>
      <c r="BW6" s="676"/>
      <c r="BX6" s="676"/>
      <c r="BY6" s="676"/>
      <c r="BZ6" s="676"/>
      <c r="CA6" s="676"/>
      <c r="CB6" s="730"/>
      <c r="CD6" s="700" t="s">
        <v>231</v>
      </c>
      <c r="CE6" s="701"/>
      <c r="CF6" s="701"/>
      <c r="CG6" s="701"/>
      <c r="CH6" s="701"/>
      <c r="CI6" s="701"/>
      <c r="CJ6" s="701"/>
      <c r="CK6" s="701"/>
      <c r="CL6" s="701"/>
      <c r="CM6" s="701"/>
      <c r="CN6" s="701"/>
      <c r="CO6" s="701"/>
      <c r="CP6" s="701"/>
      <c r="CQ6" s="702"/>
      <c r="CR6" s="642">
        <v>63897</v>
      </c>
      <c r="CS6" s="643"/>
      <c r="CT6" s="643"/>
      <c r="CU6" s="643"/>
      <c r="CV6" s="643"/>
      <c r="CW6" s="643"/>
      <c r="CX6" s="643"/>
      <c r="CY6" s="644"/>
      <c r="CZ6" s="742">
        <v>1.2</v>
      </c>
      <c r="DA6" s="715"/>
      <c r="DB6" s="715"/>
      <c r="DC6" s="745"/>
      <c r="DD6" s="648" t="s">
        <v>225</v>
      </c>
      <c r="DE6" s="643"/>
      <c r="DF6" s="643"/>
      <c r="DG6" s="643"/>
      <c r="DH6" s="643"/>
      <c r="DI6" s="643"/>
      <c r="DJ6" s="643"/>
      <c r="DK6" s="643"/>
      <c r="DL6" s="643"/>
      <c r="DM6" s="643"/>
      <c r="DN6" s="643"/>
      <c r="DO6" s="643"/>
      <c r="DP6" s="644"/>
      <c r="DQ6" s="648">
        <v>63897</v>
      </c>
      <c r="DR6" s="643"/>
      <c r="DS6" s="643"/>
      <c r="DT6" s="643"/>
      <c r="DU6" s="643"/>
      <c r="DV6" s="643"/>
      <c r="DW6" s="643"/>
      <c r="DX6" s="643"/>
      <c r="DY6" s="643"/>
      <c r="DZ6" s="643"/>
      <c r="EA6" s="643"/>
      <c r="EB6" s="643"/>
      <c r="EC6" s="688"/>
    </row>
    <row r="7" spans="2:143" ht="11.25" customHeight="1" x14ac:dyDescent="0.15">
      <c r="B7" s="639" t="s">
        <v>232</v>
      </c>
      <c r="C7" s="640"/>
      <c r="D7" s="640"/>
      <c r="E7" s="640"/>
      <c r="F7" s="640"/>
      <c r="G7" s="640"/>
      <c r="H7" s="640"/>
      <c r="I7" s="640"/>
      <c r="J7" s="640"/>
      <c r="K7" s="640"/>
      <c r="L7" s="640"/>
      <c r="M7" s="640"/>
      <c r="N7" s="640"/>
      <c r="O7" s="640"/>
      <c r="P7" s="640"/>
      <c r="Q7" s="641"/>
      <c r="R7" s="642">
        <v>893</v>
      </c>
      <c r="S7" s="643"/>
      <c r="T7" s="643"/>
      <c r="U7" s="643"/>
      <c r="V7" s="643"/>
      <c r="W7" s="643"/>
      <c r="X7" s="643"/>
      <c r="Y7" s="644"/>
      <c r="Z7" s="675">
        <v>0</v>
      </c>
      <c r="AA7" s="675"/>
      <c r="AB7" s="675"/>
      <c r="AC7" s="675"/>
      <c r="AD7" s="676">
        <v>893</v>
      </c>
      <c r="AE7" s="676"/>
      <c r="AF7" s="676"/>
      <c r="AG7" s="676"/>
      <c r="AH7" s="676"/>
      <c r="AI7" s="676"/>
      <c r="AJ7" s="676"/>
      <c r="AK7" s="676"/>
      <c r="AL7" s="645">
        <v>0</v>
      </c>
      <c r="AM7" s="646"/>
      <c r="AN7" s="646"/>
      <c r="AO7" s="677"/>
      <c r="AP7" s="639" t="s">
        <v>233</v>
      </c>
      <c r="AQ7" s="640"/>
      <c r="AR7" s="640"/>
      <c r="AS7" s="640"/>
      <c r="AT7" s="640"/>
      <c r="AU7" s="640"/>
      <c r="AV7" s="640"/>
      <c r="AW7" s="640"/>
      <c r="AX7" s="640"/>
      <c r="AY7" s="640"/>
      <c r="AZ7" s="640"/>
      <c r="BA7" s="640"/>
      <c r="BB7" s="640"/>
      <c r="BC7" s="640"/>
      <c r="BD7" s="640"/>
      <c r="BE7" s="640"/>
      <c r="BF7" s="641"/>
      <c r="BG7" s="642">
        <v>463143</v>
      </c>
      <c r="BH7" s="643"/>
      <c r="BI7" s="643"/>
      <c r="BJ7" s="643"/>
      <c r="BK7" s="643"/>
      <c r="BL7" s="643"/>
      <c r="BM7" s="643"/>
      <c r="BN7" s="644"/>
      <c r="BO7" s="675">
        <v>48.9</v>
      </c>
      <c r="BP7" s="675"/>
      <c r="BQ7" s="675"/>
      <c r="BR7" s="675"/>
      <c r="BS7" s="676" t="s">
        <v>225</v>
      </c>
      <c r="BT7" s="676"/>
      <c r="BU7" s="676"/>
      <c r="BV7" s="676"/>
      <c r="BW7" s="676"/>
      <c r="BX7" s="676"/>
      <c r="BY7" s="676"/>
      <c r="BZ7" s="676"/>
      <c r="CA7" s="676"/>
      <c r="CB7" s="730"/>
      <c r="CD7" s="689" t="s">
        <v>234</v>
      </c>
      <c r="CE7" s="686"/>
      <c r="CF7" s="686"/>
      <c r="CG7" s="686"/>
      <c r="CH7" s="686"/>
      <c r="CI7" s="686"/>
      <c r="CJ7" s="686"/>
      <c r="CK7" s="686"/>
      <c r="CL7" s="686"/>
      <c r="CM7" s="686"/>
      <c r="CN7" s="686"/>
      <c r="CO7" s="686"/>
      <c r="CP7" s="686"/>
      <c r="CQ7" s="687"/>
      <c r="CR7" s="642">
        <v>1302612</v>
      </c>
      <c r="CS7" s="643"/>
      <c r="CT7" s="643"/>
      <c r="CU7" s="643"/>
      <c r="CV7" s="643"/>
      <c r="CW7" s="643"/>
      <c r="CX7" s="643"/>
      <c r="CY7" s="644"/>
      <c r="CZ7" s="675">
        <v>24.9</v>
      </c>
      <c r="DA7" s="675"/>
      <c r="DB7" s="675"/>
      <c r="DC7" s="675"/>
      <c r="DD7" s="648">
        <v>12349</v>
      </c>
      <c r="DE7" s="643"/>
      <c r="DF7" s="643"/>
      <c r="DG7" s="643"/>
      <c r="DH7" s="643"/>
      <c r="DI7" s="643"/>
      <c r="DJ7" s="643"/>
      <c r="DK7" s="643"/>
      <c r="DL7" s="643"/>
      <c r="DM7" s="643"/>
      <c r="DN7" s="643"/>
      <c r="DO7" s="643"/>
      <c r="DP7" s="644"/>
      <c r="DQ7" s="648">
        <v>419521</v>
      </c>
      <c r="DR7" s="643"/>
      <c r="DS7" s="643"/>
      <c r="DT7" s="643"/>
      <c r="DU7" s="643"/>
      <c r="DV7" s="643"/>
      <c r="DW7" s="643"/>
      <c r="DX7" s="643"/>
      <c r="DY7" s="643"/>
      <c r="DZ7" s="643"/>
      <c r="EA7" s="643"/>
      <c r="EB7" s="643"/>
      <c r="EC7" s="688"/>
    </row>
    <row r="8" spans="2:143" ht="11.25" customHeight="1" x14ac:dyDescent="0.15">
      <c r="B8" s="639" t="s">
        <v>235</v>
      </c>
      <c r="C8" s="640"/>
      <c r="D8" s="640"/>
      <c r="E8" s="640"/>
      <c r="F8" s="640"/>
      <c r="G8" s="640"/>
      <c r="H8" s="640"/>
      <c r="I8" s="640"/>
      <c r="J8" s="640"/>
      <c r="K8" s="640"/>
      <c r="L8" s="640"/>
      <c r="M8" s="640"/>
      <c r="N8" s="640"/>
      <c r="O8" s="640"/>
      <c r="P8" s="640"/>
      <c r="Q8" s="641"/>
      <c r="R8" s="642">
        <v>3943</v>
      </c>
      <c r="S8" s="643"/>
      <c r="T8" s="643"/>
      <c r="U8" s="643"/>
      <c r="V8" s="643"/>
      <c r="W8" s="643"/>
      <c r="X8" s="643"/>
      <c r="Y8" s="644"/>
      <c r="Z8" s="675">
        <v>0.1</v>
      </c>
      <c r="AA8" s="675"/>
      <c r="AB8" s="675"/>
      <c r="AC8" s="675"/>
      <c r="AD8" s="676">
        <v>3943</v>
      </c>
      <c r="AE8" s="676"/>
      <c r="AF8" s="676"/>
      <c r="AG8" s="676"/>
      <c r="AH8" s="676"/>
      <c r="AI8" s="676"/>
      <c r="AJ8" s="676"/>
      <c r="AK8" s="676"/>
      <c r="AL8" s="645">
        <v>0.1</v>
      </c>
      <c r="AM8" s="646"/>
      <c r="AN8" s="646"/>
      <c r="AO8" s="677"/>
      <c r="AP8" s="639" t="s">
        <v>236</v>
      </c>
      <c r="AQ8" s="640"/>
      <c r="AR8" s="640"/>
      <c r="AS8" s="640"/>
      <c r="AT8" s="640"/>
      <c r="AU8" s="640"/>
      <c r="AV8" s="640"/>
      <c r="AW8" s="640"/>
      <c r="AX8" s="640"/>
      <c r="AY8" s="640"/>
      <c r="AZ8" s="640"/>
      <c r="BA8" s="640"/>
      <c r="BB8" s="640"/>
      <c r="BC8" s="640"/>
      <c r="BD8" s="640"/>
      <c r="BE8" s="640"/>
      <c r="BF8" s="641"/>
      <c r="BG8" s="642">
        <v>18826</v>
      </c>
      <c r="BH8" s="643"/>
      <c r="BI8" s="643"/>
      <c r="BJ8" s="643"/>
      <c r="BK8" s="643"/>
      <c r="BL8" s="643"/>
      <c r="BM8" s="643"/>
      <c r="BN8" s="644"/>
      <c r="BO8" s="675">
        <v>2</v>
      </c>
      <c r="BP8" s="675"/>
      <c r="BQ8" s="675"/>
      <c r="BR8" s="675"/>
      <c r="BS8" s="648" t="s">
        <v>225</v>
      </c>
      <c r="BT8" s="643"/>
      <c r="BU8" s="643"/>
      <c r="BV8" s="643"/>
      <c r="BW8" s="643"/>
      <c r="BX8" s="643"/>
      <c r="BY8" s="643"/>
      <c r="BZ8" s="643"/>
      <c r="CA8" s="643"/>
      <c r="CB8" s="688"/>
      <c r="CD8" s="689" t="s">
        <v>237</v>
      </c>
      <c r="CE8" s="686"/>
      <c r="CF8" s="686"/>
      <c r="CG8" s="686"/>
      <c r="CH8" s="686"/>
      <c r="CI8" s="686"/>
      <c r="CJ8" s="686"/>
      <c r="CK8" s="686"/>
      <c r="CL8" s="686"/>
      <c r="CM8" s="686"/>
      <c r="CN8" s="686"/>
      <c r="CO8" s="686"/>
      <c r="CP8" s="686"/>
      <c r="CQ8" s="687"/>
      <c r="CR8" s="642">
        <v>1223027</v>
      </c>
      <c r="CS8" s="643"/>
      <c r="CT8" s="643"/>
      <c r="CU8" s="643"/>
      <c r="CV8" s="643"/>
      <c r="CW8" s="643"/>
      <c r="CX8" s="643"/>
      <c r="CY8" s="644"/>
      <c r="CZ8" s="675">
        <v>23.4</v>
      </c>
      <c r="DA8" s="675"/>
      <c r="DB8" s="675"/>
      <c r="DC8" s="675"/>
      <c r="DD8" s="648">
        <v>22441</v>
      </c>
      <c r="DE8" s="643"/>
      <c r="DF8" s="643"/>
      <c r="DG8" s="643"/>
      <c r="DH8" s="643"/>
      <c r="DI8" s="643"/>
      <c r="DJ8" s="643"/>
      <c r="DK8" s="643"/>
      <c r="DL8" s="643"/>
      <c r="DM8" s="643"/>
      <c r="DN8" s="643"/>
      <c r="DO8" s="643"/>
      <c r="DP8" s="644"/>
      <c r="DQ8" s="648">
        <v>728411</v>
      </c>
      <c r="DR8" s="643"/>
      <c r="DS8" s="643"/>
      <c r="DT8" s="643"/>
      <c r="DU8" s="643"/>
      <c r="DV8" s="643"/>
      <c r="DW8" s="643"/>
      <c r="DX8" s="643"/>
      <c r="DY8" s="643"/>
      <c r="DZ8" s="643"/>
      <c r="EA8" s="643"/>
      <c r="EB8" s="643"/>
      <c r="EC8" s="688"/>
    </row>
    <row r="9" spans="2:143" ht="11.25" customHeight="1" x14ac:dyDescent="0.15">
      <c r="B9" s="639" t="s">
        <v>238</v>
      </c>
      <c r="C9" s="640"/>
      <c r="D9" s="640"/>
      <c r="E9" s="640"/>
      <c r="F9" s="640"/>
      <c r="G9" s="640"/>
      <c r="H9" s="640"/>
      <c r="I9" s="640"/>
      <c r="J9" s="640"/>
      <c r="K9" s="640"/>
      <c r="L9" s="640"/>
      <c r="M9" s="640"/>
      <c r="N9" s="640"/>
      <c r="O9" s="640"/>
      <c r="P9" s="640"/>
      <c r="Q9" s="641"/>
      <c r="R9" s="642">
        <v>4559</v>
      </c>
      <c r="S9" s="643"/>
      <c r="T9" s="643"/>
      <c r="U9" s="643"/>
      <c r="V9" s="643"/>
      <c r="W9" s="643"/>
      <c r="X9" s="643"/>
      <c r="Y9" s="644"/>
      <c r="Z9" s="675">
        <v>0.1</v>
      </c>
      <c r="AA9" s="675"/>
      <c r="AB9" s="675"/>
      <c r="AC9" s="675"/>
      <c r="AD9" s="676">
        <v>4559</v>
      </c>
      <c r="AE9" s="676"/>
      <c r="AF9" s="676"/>
      <c r="AG9" s="676"/>
      <c r="AH9" s="676"/>
      <c r="AI9" s="676"/>
      <c r="AJ9" s="676"/>
      <c r="AK9" s="676"/>
      <c r="AL9" s="645">
        <v>0.2</v>
      </c>
      <c r="AM9" s="646"/>
      <c r="AN9" s="646"/>
      <c r="AO9" s="677"/>
      <c r="AP9" s="639" t="s">
        <v>239</v>
      </c>
      <c r="AQ9" s="640"/>
      <c r="AR9" s="640"/>
      <c r="AS9" s="640"/>
      <c r="AT9" s="640"/>
      <c r="AU9" s="640"/>
      <c r="AV9" s="640"/>
      <c r="AW9" s="640"/>
      <c r="AX9" s="640"/>
      <c r="AY9" s="640"/>
      <c r="AZ9" s="640"/>
      <c r="BA9" s="640"/>
      <c r="BB9" s="640"/>
      <c r="BC9" s="640"/>
      <c r="BD9" s="640"/>
      <c r="BE9" s="640"/>
      <c r="BF9" s="641"/>
      <c r="BG9" s="642">
        <v>376735</v>
      </c>
      <c r="BH9" s="643"/>
      <c r="BI9" s="643"/>
      <c r="BJ9" s="643"/>
      <c r="BK9" s="643"/>
      <c r="BL9" s="643"/>
      <c r="BM9" s="643"/>
      <c r="BN9" s="644"/>
      <c r="BO9" s="675">
        <v>39.799999999999997</v>
      </c>
      <c r="BP9" s="675"/>
      <c r="BQ9" s="675"/>
      <c r="BR9" s="675"/>
      <c r="BS9" s="648" t="s">
        <v>225</v>
      </c>
      <c r="BT9" s="643"/>
      <c r="BU9" s="643"/>
      <c r="BV9" s="643"/>
      <c r="BW9" s="643"/>
      <c r="BX9" s="643"/>
      <c r="BY9" s="643"/>
      <c r="BZ9" s="643"/>
      <c r="CA9" s="643"/>
      <c r="CB9" s="688"/>
      <c r="CD9" s="689" t="s">
        <v>240</v>
      </c>
      <c r="CE9" s="686"/>
      <c r="CF9" s="686"/>
      <c r="CG9" s="686"/>
      <c r="CH9" s="686"/>
      <c r="CI9" s="686"/>
      <c r="CJ9" s="686"/>
      <c r="CK9" s="686"/>
      <c r="CL9" s="686"/>
      <c r="CM9" s="686"/>
      <c r="CN9" s="686"/>
      <c r="CO9" s="686"/>
      <c r="CP9" s="686"/>
      <c r="CQ9" s="687"/>
      <c r="CR9" s="642">
        <v>372391</v>
      </c>
      <c r="CS9" s="643"/>
      <c r="CT9" s="643"/>
      <c r="CU9" s="643"/>
      <c r="CV9" s="643"/>
      <c r="CW9" s="643"/>
      <c r="CX9" s="643"/>
      <c r="CY9" s="644"/>
      <c r="CZ9" s="675">
        <v>7.1</v>
      </c>
      <c r="DA9" s="675"/>
      <c r="DB9" s="675"/>
      <c r="DC9" s="675"/>
      <c r="DD9" s="648">
        <v>15105</v>
      </c>
      <c r="DE9" s="643"/>
      <c r="DF9" s="643"/>
      <c r="DG9" s="643"/>
      <c r="DH9" s="643"/>
      <c r="DI9" s="643"/>
      <c r="DJ9" s="643"/>
      <c r="DK9" s="643"/>
      <c r="DL9" s="643"/>
      <c r="DM9" s="643"/>
      <c r="DN9" s="643"/>
      <c r="DO9" s="643"/>
      <c r="DP9" s="644"/>
      <c r="DQ9" s="648">
        <v>355458</v>
      </c>
      <c r="DR9" s="643"/>
      <c r="DS9" s="643"/>
      <c r="DT9" s="643"/>
      <c r="DU9" s="643"/>
      <c r="DV9" s="643"/>
      <c r="DW9" s="643"/>
      <c r="DX9" s="643"/>
      <c r="DY9" s="643"/>
      <c r="DZ9" s="643"/>
      <c r="EA9" s="643"/>
      <c r="EB9" s="643"/>
      <c r="EC9" s="688"/>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129</v>
      </c>
      <c r="AA10" s="675"/>
      <c r="AB10" s="675"/>
      <c r="AC10" s="675"/>
      <c r="AD10" s="676" t="s">
        <v>225</v>
      </c>
      <c r="AE10" s="676"/>
      <c r="AF10" s="676"/>
      <c r="AG10" s="676"/>
      <c r="AH10" s="676"/>
      <c r="AI10" s="676"/>
      <c r="AJ10" s="676"/>
      <c r="AK10" s="676"/>
      <c r="AL10" s="645" t="s">
        <v>129</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24659</v>
      </c>
      <c r="BH10" s="643"/>
      <c r="BI10" s="643"/>
      <c r="BJ10" s="643"/>
      <c r="BK10" s="643"/>
      <c r="BL10" s="643"/>
      <c r="BM10" s="643"/>
      <c r="BN10" s="644"/>
      <c r="BO10" s="675">
        <v>2.6</v>
      </c>
      <c r="BP10" s="675"/>
      <c r="BQ10" s="675"/>
      <c r="BR10" s="675"/>
      <c r="BS10" s="648" t="s">
        <v>225</v>
      </c>
      <c r="BT10" s="643"/>
      <c r="BU10" s="643"/>
      <c r="BV10" s="643"/>
      <c r="BW10" s="643"/>
      <c r="BX10" s="643"/>
      <c r="BY10" s="643"/>
      <c r="BZ10" s="643"/>
      <c r="CA10" s="643"/>
      <c r="CB10" s="688"/>
      <c r="CD10" s="689" t="s">
        <v>243</v>
      </c>
      <c r="CE10" s="686"/>
      <c r="CF10" s="686"/>
      <c r="CG10" s="686"/>
      <c r="CH10" s="686"/>
      <c r="CI10" s="686"/>
      <c r="CJ10" s="686"/>
      <c r="CK10" s="686"/>
      <c r="CL10" s="686"/>
      <c r="CM10" s="686"/>
      <c r="CN10" s="686"/>
      <c r="CO10" s="686"/>
      <c r="CP10" s="686"/>
      <c r="CQ10" s="687"/>
      <c r="CR10" s="642" t="s">
        <v>129</v>
      </c>
      <c r="CS10" s="643"/>
      <c r="CT10" s="643"/>
      <c r="CU10" s="643"/>
      <c r="CV10" s="643"/>
      <c r="CW10" s="643"/>
      <c r="CX10" s="643"/>
      <c r="CY10" s="644"/>
      <c r="CZ10" s="675" t="s">
        <v>129</v>
      </c>
      <c r="DA10" s="675"/>
      <c r="DB10" s="675"/>
      <c r="DC10" s="675"/>
      <c r="DD10" s="648" t="s">
        <v>129</v>
      </c>
      <c r="DE10" s="643"/>
      <c r="DF10" s="643"/>
      <c r="DG10" s="643"/>
      <c r="DH10" s="643"/>
      <c r="DI10" s="643"/>
      <c r="DJ10" s="643"/>
      <c r="DK10" s="643"/>
      <c r="DL10" s="643"/>
      <c r="DM10" s="643"/>
      <c r="DN10" s="643"/>
      <c r="DO10" s="643"/>
      <c r="DP10" s="644"/>
      <c r="DQ10" s="648" t="s">
        <v>129</v>
      </c>
      <c r="DR10" s="643"/>
      <c r="DS10" s="643"/>
      <c r="DT10" s="643"/>
      <c r="DU10" s="643"/>
      <c r="DV10" s="643"/>
      <c r="DW10" s="643"/>
      <c r="DX10" s="643"/>
      <c r="DY10" s="643"/>
      <c r="DZ10" s="643"/>
      <c r="EA10" s="643"/>
      <c r="EB10" s="643"/>
      <c r="EC10" s="688"/>
    </row>
    <row r="11" spans="2:143" ht="11.25" customHeight="1" x14ac:dyDescent="0.15">
      <c r="B11" s="639" t="s">
        <v>244</v>
      </c>
      <c r="C11" s="640"/>
      <c r="D11" s="640"/>
      <c r="E11" s="640"/>
      <c r="F11" s="640"/>
      <c r="G11" s="640"/>
      <c r="H11" s="640"/>
      <c r="I11" s="640"/>
      <c r="J11" s="640"/>
      <c r="K11" s="640"/>
      <c r="L11" s="640"/>
      <c r="M11" s="640"/>
      <c r="N11" s="640"/>
      <c r="O11" s="640"/>
      <c r="P11" s="640"/>
      <c r="Q11" s="641"/>
      <c r="R11" s="642">
        <v>159526</v>
      </c>
      <c r="S11" s="643"/>
      <c r="T11" s="643"/>
      <c r="U11" s="643"/>
      <c r="V11" s="643"/>
      <c r="W11" s="643"/>
      <c r="X11" s="643"/>
      <c r="Y11" s="644"/>
      <c r="Z11" s="645">
        <v>2.8</v>
      </c>
      <c r="AA11" s="646"/>
      <c r="AB11" s="646"/>
      <c r="AC11" s="647"/>
      <c r="AD11" s="648">
        <v>159526</v>
      </c>
      <c r="AE11" s="643"/>
      <c r="AF11" s="643"/>
      <c r="AG11" s="643"/>
      <c r="AH11" s="643"/>
      <c r="AI11" s="643"/>
      <c r="AJ11" s="643"/>
      <c r="AK11" s="644"/>
      <c r="AL11" s="645">
        <v>5.7</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42923</v>
      </c>
      <c r="BH11" s="643"/>
      <c r="BI11" s="643"/>
      <c r="BJ11" s="643"/>
      <c r="BK11" s="643"/>
      <c r="BL11" s="643"/>
      <c r="BM11" s="643"/>
      <c r="BN11" s="644"/>
      <c r="BO11" s="675">
        <v>4.5</v>
      </c>
      <c r="BP11" s="675"/>
      <c r="BQ11" s="675"/>
      <c r="BR11" s="675"/>
      <c r="BS11" s="648" t="s">
        <v>129</v>
      </c>
      <c r="BT11" s="643"/>
      <c r="BU11" s="643"/>
      <c r="BV11" s="643"/>
      <c r="BW11" s="643"/>
      <c r="BX11" s="643"/>
      <c r="BY11" s="643"/>
      <c r="BZ11" s="643"/>
      <c r="CA11" s="643"/>
      <c r="CB11" s="688"/>
      <c r="CD11" s="689" t="s">
        <v>246</v>
      </c>
      <c r="CE11" s="686"/>
      <c r="CF11" s="686"/>
      <c r="CG11" s="686"/>
      <c r="CH11" s="686"/>
      <c r="CI11" s="686"/>
      <c r="CJ11" s="686"/>
      <c r="CK11" s="686"/>
      <c r="CL11" s="686"/>
      <c r="CM11" s="686"/>
      <c r="CN11" s="686"/>
      <c r="CO11" s="686"/>
      <c r="CP11" s="686"/>
      <c r="CQ11" s="687"/>
      <c r="CR11" s="642">
        <v>268848</v>
      </c>
      <c r="CS11" s="643"/>
      <c r="CT11" s="643"/>
      <c r="CU11" s="643"/>
      <c r="CV11" s="643"/>
      <c r="CW11" s="643"/>
      <c r="CX11" s="643"/>
      <c r="CY11" s="644"/>
      <c r="CZ11" s="675">
        <v>5.0999999999999996</v>
      </c>
      <c r="DA11" s="675"/>
      <c r="DB11" s="675"/>
      <c r="DC11" s="675"/>
      <c r="DD11" s="648">
        <v>42807</v>
      </c>
      <c r="DE11" s="643"/>
      <c r="DF11" s="643"/>
      <c r="DG11" s="643"/>
      <c r="DH11" s="643"/>
      <c r="DI11" s="643"/>
      <c r="DJ11" s="643"/>
      <c r="DK11" s="643"/>
      <c r="DL11" s="643"/>
      <c r="DM11" s="643"/>
      <c r="DN11" s="643"/>
      <c r="DO11" s="643"/>
      <c r="DP11" s="644"/>
      <c r="DQ11" s="648">
        <v>110875</v>
      </c>
      <c r="DR11" s="643"/>
      <c r="DS11" s="643"/>
      <c r="DT11" s="643"/>
      <c r="DU11" s="643"/>
      <c r="DV11" s="643"/>
      <c r="DW11" s="643"/>
      <c r="DX11" s="643"/>
      <c r="DY11" s="643"/>
      <c r="DZ11" s="643"/>
      <c r="EA11" s="643"/>
      <c r="EB11" s="643"/>
      <c r="EC11" s="688"/>
    </row>
    <row r="12" spans="2:143" ht="11.25" customHeight="1" x14ac:dyDescent="0.15">
      <c r="B12" s="639" t="s">
        <v>247</v>
      </c>
      <c r="C12" s="640"/>
      <c r="D12" s="640"/>
      <c r="E12" s="640"/>
      <c r="F12" s="640"/>
      <c r="G12" s="640"/>
      <c r="H12" s="640"/>
      <c r="I12" s="640"/>
      <c r="J12" s="640"/>
      <c r="K12" s="640"/>
      <c r="L12" s="640"/>
      <c r="M12" s="640"/>
      <c r="N12" s="640"/>
      <c r="O12" s="640"/>
      <c r="P12" s="640"/>
      <c r="Q12" s="641"/>
      <c r="R12" s="642" t="s">
        <v>129</v>
      </c>
      <c r="S12" s="643"/>
      <c r="T12" s="643"/>
      <c r="U12" s="643"/>
      <c r="V12" s="643"/>
      <c r="W12" s="643"/>
      <c r="X12" s="643"/>
      <c r="Y12" s="644"/>
      <c r="Z12" s="675" t="s">
        <v>225</v>
      </c>
      <c r="AA12" s="675"/>
      <c r="AB12" s="675"/>
      <c r="AC12" s="675"/>
      <c r="AD12" s="676" t="s">
        <v>225</v>
      </c>
      <c r="AE12" s="676"/>
      <c r="AF12" s="676"/>
      <c r="AG12" s="676"/>
      <c r="AH12" s="676"/>
      <c r="AI12" s="676"/>
      <c r="AJ12" s="676"/>
      <c r="AK12" s="676"/>
      <c r="AL12" s="645" t="s">
        <v>225</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419898</v>
      </c>
      <c r="BH12" s="643"/>
      <c r="BI12" s="643"/>
      <c r="BJ12" s="643"/>
      <c r="BK12" s="643"/>
      <c r="BL12" s="643"/>
      <c r="BM12" s="643"/>
      <c r="BN12" s="644"/>
      <c r="BO12" s="675">
        <v>44.3</v>
      </c>
      <c r="BP12" s="675"/>
      <c r="BQ12" s="675"/>
      <c r="BR12" s="675"/>
      <c r="BS12" s="648" t="s">
        <v>225</v>
      </c>
      <c r="BT12" s="643"/>
      <c r="BU12" s="643"/>
      <c r="BV12" s="643"/>
      <c r="BW12" s="643"/>
      <c r="BX12" s="643"/>
      <c r="BY12" s="643"/>
      <c r="BZ12" s="643"/>
      <c r="CA12" s="643"/>
      <c r="CB12" s="688"/>
      <c r="CD12" s="689" t="s">
        <v>249</v>
      </c>
      <c r="CE12" s="686"/>
      <c r="CF12" s="686"/>
      <c r="CG12" s="686"/>
      <c r="CH12" s="686"/>
      <c r="CI12" s="686"/>
      <c r="CJ12" s="686"/>
      <c r="CK12" s="686"/>
      <c r="CL12" s="686"/>
      <c r="CM12" s="686"/>
      <c r="CN12" s="686"/>
      <c r="CO12" s="686"/>
      <c r="CP12" s="686"/>
      <c r="CQ12" s="687"/>
      <c r="CR12" s="642">
        <v>491950</v>
      </c>
      <c r="CS12" s="643"/>
      <c r="CT12" s="643"/>
      <c r="CU12" s="643"/>
      <c r="CV12" s="643"/>
      <c r="CW12" s="643"/>
      <c r="CX12" s="643"/>
      <c r="CY12" s="644"/>
      <c r="CZ12" s="675">
        <v>9.4</v>
      </c>
      <c r="DA12" s="675"/>
      <c r="DB12" s="675"/>
      <c r="DC12" s="675"/>
      <c r="DD12" s="648">
        <v>57128</v>
      </c>
      <c r="DE12" s="643"/>
      <c r="DF12" s="643"/>
      <c r="DG12" s="643"/>
      <c r="DH12" s="643"/>
      <c r="DI12" s="643"/>
      <c r="DJ12" s="643"/>
      <c r="DK12" s="643"/>
      <c r="DL12" s="643"/>
      <c r="DM12" s="643"/>
      <c r="DN12" s="643"/>
      <c r="DO12" s="643"/>
      <c r="DP12" s="644"/>
      <c r="DQ12" s="648">
        <v>287818</v>
      </c>
      <c r="DR12" s="643"/>
      <c r="DS12" s="643"/>
      <c r="DT12" s="643"/>
      <c r="DU12" s="643"/>
      <c r="DV12" s="643"/>
      <c r="DW12" s="643"/>
      <c r="DX12" s="643"/>
      <c r="DY12" s="643"/>
      <c r="DZ12" s="643"/>
      <c r="EA12" s="643"/>
      <c r="EB12" s="643"/>
      <c r="EC12" s="688"/>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129</v>
      </c>
      <c r="S13" s="643"/>
      <c r="T13" s="643"/>
      <c r="U13" s="643"/>
      <c r="V13" s="643"/>
      <c r="W13" s="643"/>
      <c r="X13" s="643"/>
      <c r="Y13" s="644"/>
      <c r="Z13" s="675" t="s">
        <v>225</v>
      </c>
      <c r="AA13" s="675"/>
      <c r="AB13" s="675"/>
      <c r="AC13" s="675"/>
      <c r="AD13" s="676" t="s">
        <v>129</v>
      </c>
      <c r="AE13" s="676"/>
      <c r="AF13" s="676"/>
      <c r="AG13" s="676"/>
      <c r="AH13" s="676"/>
      <c r="AI13" s="676"/>
      <c r="AJ13" s="676"/>
      <c r="AK13" s="676"/>
      <c r="AL13" s="645" t="s">
        <v>129</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419898</v>
      </c>
      <c r="BH13" s="643"/>
      <c r="BI13" s="643"/>
      <c r="BJ13" s="643"/>
      <c r="BK13" s="643"/>
      <c r="BL13" s="643"/>
      <c r="BM13" s="643"/>
      <c r="BN13" s="644"/>
      <c r="BO13" s="675">
        <v>44.3</v>
      </c>
      <c r="BP13" s="675"/>
      <c r="BQ13" s="675"/>
      <c r="BR13" s="675"/>
      <c r="BS13" s="648" t="s">
        <v>129</v>
      </c>
      <c r="BT13" s="643"/>
      <c r="BU13" s="643"/>
      <c r="BV13" s="643"/>
      <c r="BW13" s="643"/>
      <c r="BX13" s="643"/>
      <c r="BY13" s="643"/>
      <c r="BZ13" s="643"/>
      <c r="CA13" s="643"/>
      <c r="CB13" s="688"/>
      <c r="CD13" s="689" t="s">
        <v>252</v>
      </c>
      <c r="CE13" s="686"/>
      <c r="CF13" s="686"/>
      <c r="CG13" s="686"/>
      <c r="CH13" s="686"/>
      <c r="CI13" s="686"/>
      <c r="CJ13" s="686"/>
      <c r="CK13" s="686"/>
      <c r="CL13" s="686"/>
      <c r="CM13" s="686"/>
      <c r="CN13" s="686"/>
      <c r="CO13" s="686"/>
      <c r="CP13" s="686"/>
      <c r="CQ13" s="687"/>
      <c r="CR13" s="642">
        <v>323101</v>
      </c>
      <c r="CS13" s="643"/>
      <c r="CT13" s="643"/>
      <c r="CU13" s="643"/>
      <c r="CV13" s="643"/>
      <c r="CW13" s="643"/>
      <c r="CX13" s="643"/>
      <c r="CY13" s="644"/>
      <c r="CZ13" s="675">
        <v>6.2</v>
      </c>
      <c r="DA13" s="675"/>
      <c r="DB13" s="675"/>
      <c r="DC13" s="675"/>
      <c r="DD13" s="648">
        <v>52442</v>
      </c>
      <c r="DE13" s="643"/>
      <c r="DF13" s="643"/>
      <c r="DG13" s="643"/>
      <c r="DH13" s="643"/>
      <c r="DI13" s="643"/>
      <c r="DJ13" s="643"/>
      <c r="DK13" s="643"/>
      <c r="DL13" s="643"/>
      <c r="DM13" s="643"/>
      <c r="DN13" s="643"/>
      <c r="DO13" s="643"/>
      <c r="DP13" s="644"/>
      <c r="DQ13" s="648">
        <v>301234</v>
      </c>
      <c r="DR13" s="643"/>
      <c r="DS13" s="643"/>
      <c r="DT13" s="643"/>
      <c r="DU13" s="643"/>
      <c r="DV13" s="643"/>
      <c r="DW13" s="643"/>
      <c r="DX13" s="643"/>
      <c r="DY13" s="643"/>
      <c r="DZ13" s="643"/>
      <c r="EA13" s="643"/>
      <c r="EB13" s="643"/>
      <c r="EC13" s="688"/>
    </row>
    <row r="14" spans="2:143" ht="11.25" customHeight="1" x14ac:dyDescent="0.15">
      <c r="B14" s="639" t="s">
        <v>253</v>
      </c>
      <c r="C14" s="640"/>
      <c r="D14" s="640"/>
      <c r="E14" s="640"/>
      <c r="F14" s="640"/>
      <c r="G14" s="640"/>
      <c r="H14" s="640"/>
      <c r="I14" s="640"/>
      <c r="J14" s="640"/>
      <c r="K14" s="640"/>
      <c r="L14" s="640"/>
      <c r="M14" s="640"/>
      <c r="N14" s="640"/>
      <c r="O14" s="640"/>
      <c r="P14" s="640"/>
      <c r="Q14" s="641"/>
      <c r="R14" s="642" t="s">
        <v>225</v>
      </c>
      <c r="S14" s="643"/>
      <c r="T14" s="643"/>
      <c r="U14" s="643"/>
      <c r="V14" s="643"/>
      <c r="W14" s="643"/>
      <c r="X14" s="643"/>
      <c r="Y14" s="644"/>
      <c r="Z14" s="675" t="s">
        <v>129</v>
      </c>
      <c r="AA14" s="675"/>
      <c r="AB14" s="675"/>
      <c r="AC14" s="675"/>
      <c r="AD14" s="676" t="s">
        <v>225</v>
      </c>
      <c r="AE14" s="676"/>
      <c r="AF14" s="676"/>
      <c r="AG14" s="676"/>
      <c r="AH14" s="676"/>
      <c r="AI14" s="676"/>
      <c r="AJ14" s="676"/>
      <c r="AK14" s="676"/>
      <c r="AL14" s="645" t="s">
        <v>129</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37774</v>
      </c>
      <c r="BH14" s="643"/>
      <c r="BI14" s="643"/>
      <c r="BJ14" s="643"/>
      <c r="BK14" s="643"/>
      <c r="BL14" s="643"/>
      <c r="BM14" s="643"/>
      <c r="BN14" s="644"/>
      <c r="BO14" s="675">
        <v>4</v>
      </c>
      <c r="BP14" s="675"/>
      <c r="BQ14" s="675"/>
      <c r="BR14" s="675"/>
      <c r="BS14" s="648" t="s">
        <v>225</v>
      </c>
      <c r="BT14" s="643"/>
      <c r="BU14" s="643"/>
      <c r="BV14" s="643"/>
      <c r="BW14" s="643"/>
      <c r="BX14" s="643"/>
      <c r="BY14" s="643"/>
      <c r="BZ14" s="643"/>
      <c r="CA14" s="643"/>
      <c r="CB14" s="688"/>
      <c r="CD14" s="689" t="s">
        <v>255</v>
      </c>
      <c r="CE14" s="686"/>
      <c r="CF14" s="686"/>
      <c r="CG14" s="686"/>
      <c r="CH14" s="686"/>
      <c r="CI14" s="686"/>
      <c r="CJ14" s="686"/>
      <c r="CK14" s="686"/>
      <c r="CL14" s="686"/>
      <c r="CM14" s="686"/>
      <c r="CN14" s="686"/>
      <c r="CO14" s="686"/>
      <c r="CP14" s="686"/>
      <c r="CQ14" s="687"/>
      <c r="CR14" s="642">
        <v>231414</v>
      </c>
      <c r="CS14" s="643"/>
      <c r="CT14" s="643"/>
      <c r="CU14" s="643"/>
      <c r="CV14" s="643"/>
      <c r="CW14" s="643"/>
      <c r="CX14" s="643"/>
      <c r="CY14" s="644"/>
      <c r="CZ14" s="675">
        <v>4.4000000000000004</v>
      </c>
      <c r="DA14" s="675"/>
      <c r="DB14" s="675"/>
      <c r="DC14" s="675"/>
      <c r="DD14" s="648">
        <v>28429</v>
      </c>
      <c r="DE14" s="643"/>
      <c r="DF14" s="643"/>
      <c r="DG14" s="643"/>
      <c r="DH14" s="643"/>
      <c r="DI14" s="643"/>
      <c r="DJ14" s="643"/>
      <c r="DK14" s="643"/>
      <c r="DL14" s="643"/>
      <c r="DM14" s="643"/>
      <c r="DN14" s="643"/>
      <c r="DO14" s="643"/>
      <c r="DP14" s="644"/>
      <c r="DQ14" s="648">
        <v>202271</v>
      </c>
      <c r="DR14" s="643"/>
      <c r="DS14" s="643"/>
      <c r="DT14" s="643"/>
      <c r="DU14" s="643"/>
      <c r="DV14" s="643"/>
      <c r="DW14" s="643"/>
      <c r="DX14" s="643"/>
      <c r="DY14" s="643"/>
      <c r="DZ14" s="643"/>
      <c r="EA14" s="643"/>
      <c r="EB14" s="643"/>
      <c r="EC14" s="688"/>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129</v>
      </c>
      <c r="S15" s="643"/>
      <c r="T15" s="643"/>
      <c r="U15" s="643"/>
      <c r="V15" s="643"/>
      <c r="W15" s="643"/>
      <c r="X15" s="643"/>
      <c r="Y15" s="644"/>
      <c r="Z15" s="675" t="s">
        <v>225</v>
      </c>
      <c r="AA15" s="675"/>
      <c r="AB15" s="675"/>
      <c r="AC15" s="675"/>
      <c r="AD15" s="676" t="s">
        <v>129</v>
      </c>
      <c r="AE15" s="676"/>
      <c r="AF15" s="676"/>
      <c r="AG15" s="676"/>
      <c r="AH15" s="676"/>
      <c r="AI15" s="676"/>
      <c r="AJ15" s="676"/>
      <c r="AK15" s="676"/>
      <c r="AL15" s="645" t="s">
        <v>129</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26457</v>
      </c>
      <c r="BH15" s="643"/>
      <c r="BI15" s="643"/>
      <c r="BJ15" s="643"/>
      <c r="BK15" s="643"/>
      <c r="BL15" s="643"/>
      <c r="BM15" s="643"/>
      <c r="BN15" s="644"/>
      <c r="BO15" s="675">
        <v>2.8</v>
      </c>
      <c r="BP15" s="675"/>
      <c r="BQ15" s="675"/>
      <c r="BR15" s="675"/>
      <c r="BS15" s="648" t="s">
        <v>129</v>
      </c>
      <c r="BT15" s="643"/>
      <c r="BU15" s="643"/>
      <c r="BV15" s="643"/>
      <c r="BW15" s="643"/>
      <c r="BX15" s="643"/>
      <c r="BY15" s="643"/>
      <c r="BZ15" s="643"/>
      <c r="CA15" s="643"/>
      <c r="CB15" s="688"/>
      <c r="CD15" s="689" t="s">
        <v>258</v>
      </c>
      <c r="CE15" s="686"/>
      <c r="CF15" s="686"/>
      <c r="CG15" s="686"/>
      <c r="CH15" s="686"/>
      <c r="CI15" s="686"/>
      <c r="CJ15" s="686"/>
      <c r="CK15" s="686"/>
      <c r="CL15" s="686"/>
      <c r="CM15" s="686"/>
      <c r="CN15" s="686"/>
      <c r="CO15" s="686"/>
      <c r="CP15" s="686"/>
      <c r="CQ15" s="687"/>
      <c r="CR15" s="642">
        <v>512198</v>
      </c>
      <c r="CS15" s="643"/>
      <c r="CT15" s="643"/>
      <c r="CU15" s="643"/>
      <c r="CV15" s="643"/>
      <c r="CW15" s="643"/>
      <c r="CX15" s="643"/>
      <c r="CY15" s="644"/>
      <c r="CZ15" s="675">
        <v>9.8000000000000007</v>
      </c>
      <c r="DA15" s="675"/>
      <c r="DB15" s="675"/>
      <c r="DC15" s="675"/>
      <c r="DD15" s="648">
        <v>21287</v>
      </c>
      <c r="DE15" s="643"/>
      <c r="DF15" s="643"/>
      <c r="DG15" s="643"/>
      <c r="DH15" s="643"/>
      <c r="DI15" s="643"/>
      <c r="DJ15" s="643"/>
      <c r="DK15" s="643"/>
      <c r="DL15" s="643"/>
      <c r="DM15" s="643"/>
      <c r="DN15" s="643"/>
      <c r="DO15" s="643"/>
      <c r="DP15" s="644"/>
      <c r="DQ15" s="648">
        <v>434831</v>
      </c>
      <c r="DR15" s="643"/>
      <c r="DS15" s="643"/>
      <c r="DT15" s="643"/>
      <c r="DU15" s="643"/>
      <c r="DV15" s="643"/>
      <c r="DW15" s="643"/>
      <c r="DX15" s="643"/>
      <c r="DY15" s="643"/>
      <c r="DZ15" s="643"/>
      <c r="EA15" s="643"/>
      <c r="EB15" s="643"/>
      <c r="EC15" s="688"/>
    </row>
    <row r="16" spans="2:143" ht="11.25" customHeight="1" x14ac:dyDescent="0.15">
      <c r="B16" s="639" t="s">
        <v>259</v>
      </c>
      <c r="C16" s="640"/>
      <c r="D16" s="640"/>
      <c r="E16" s="640"/>
      <c r="F16" s="640"/>
      <c r="G16" s="640"/>
      <c r="H16" s="640"/>
      <c r="I16" s="640"/>
      <c r="J16" s="640"/>
      <c r="K16" s="640"/>
      <c r="L16" s="640"/>
      <c r="M16" s="640"/>
      <c r="N16" s="640"/>
      <c r="O16" s="640"/>
      <c r="P16" s="640"/>
      <c r="Q16" s="641"/>
      <c r="R16" s="642">
        <v>6067</v>
      </c>
      <c r="S16" s="643"/>
      <c r="T16" s="643"/>
      <c r="U16" s="643"/>
      <c r="V16" s="643"/>
      <c r="W16" s="643"/>
      <c r="X16" s="643"/>
      <c r="Y16" s="644"/>
      <c r="Z16" s="675">
        <v>0.1</v>
      </c>
      <c r="AA16" s="675"/>
      <c r="AB16" s="675"/>
      <c r="AC16" s="675"/>
      <c r="AD16" s="676">
        <v>6067</v>
      </c>
      <c r="AE16" s="676"/>
      <c r="AF16" s="676"/>
      <c r="AG16" s="676"/>
      <c r="AH16" s="676"/>
      <c r="AI16" s="676"/>
      <c r="AJ16" s="676"/>
      <c r="AK16" s="676"/>
      <c r="AL16" s="645">
        <v>0.2</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225</v>
      </c>
      <c r="BH16" s="643"/>
      <c r="BI16" s="643"/>
      <c r="BJ16" s="643"/>
      <c r="BK16" s="643"/>
      <c r="BL16" s="643"/>
      <c r="BM16" s="643"/>
      <c r="BN16" s="644"/>
      <c r="BO16" s="675" t="s">
        <v>129</v>
      </c>
      <c r="BP16" s="675"/>
      <c r="BQ16" s="675"/>
      <c r="BR16" s="675"/>
      <c r="BS16" s="648" t="s">
        <v>225</v>
      </c>
      <c r="BT16" s="643"/>
      <c r="BU16" s="643"/>
      <c r="BV16" s="643"/>
      <c r="BW16" s="643"/>
      <c r="BX16" s="643"/>
      <c r="BY16" s="643"/>
      <c r="BZ16" s="643"/>
      <c r="CA16" s="643"/>
      <c r="CB16" s="688"/>
      <c r="CD16" s="689" t="s">
        <v>261</v>
      </c>
      <c r="CE16" s="686"/>
      <c r="CF16" s="686"/>
      <c r="CG16" s="686"/>
      <c r="CH16" s="686"/>
      <c r="CI16" s="686"/>
      <c r="CJ16" s="686"/>
      <c r="CK16" s="686"/>
      <c r="CL16" s="686"/>
      <c r="CM16" s="686"/>
      <c r="CN16" s="686"/>
      <c r="CO16" s="686"/>
      <c r="CP16" s="686"/>
      <c r="CQ16" s="687"/>
      <c r="CR16" s="642">
        <v>135333</v>
      </c>
      <c r="CS16" s="643"/>
      <c r="CT16" s="643"/>
      <c r="CU16" s="643"/>
      <c r="CV16" s="643"/>
      <c r="CW16" s="643"/>
      <c r="CX16" s="643"/>
      <c r="CY16" s="644"/>
      <c r="CZ16" s="675">
        <v>2.6</v>
      </c>
      <c r="DA16" s="675"/>
      <c r="DB16" s="675"/>
      <c r="DC16" s="675"/>
      <c r="DD16" s="648" t="s">
        <v>225</v>
      </c>
      <c r="DE16" s="643"/>
      <c r="DF16" s="643"/>
      <c r="DG16" s="643"/>
      <c r="DH16" s="643"/>
      <c r="DI16" s="643"/>
      <c r="DJ16" s="643"/>
      <c r="DK16" s="643"/>
      <c r="DL16" s="643"/>
      <c r="DM16" s="643"/>
      <c r="DN16" s="643"/>
      <c r="DO16" s="643"/>
      <c r="DP16" s="644"/>
      <c r="DQ16" s="648">
        <v>900</v>
      </c>
      <c r="DR16" s="643"/>
      <c r="DS16" s="643"/>
      <c r="DT16" s="643"/>
      <c r="DU16" s="643"/>
      <c r="DV16" s="643"/>
      <c r="DW16" s="643"/>
      <c r="DX16" s="643"/>
      <c r="DY16" s="643"/>
      <c r="DZ16" s="643"/>
      <c r="EA16" s="643"/>
      <c r="EB16" s="643"/>
      <c r="EC16" s="688"/>
    </row>
    <row r="17" spans="2:133" ht="11.25" customHeight="1" x14ac:dyDescent="0.15">
      <c r="B17" s="639" t="s">
        <v>262</v>
      </c>
      <c r="C17" s="640"/>
      <c r="D17" s="640"/>
      <c r="E17" s="640"/>
      <c r="F17" s="640"/>
      <c r="G17" s="640"/>
      <c r="H17" s="640"/>
      <c r="I17" s="640"/>
      <c r="J17" s="640"/>
      <c r="K17" s="640"/>
      <c r="L17" s="640"/>
      <c r="M17" s="640"/>
      <c r="N17" s="640"/>
      <c r="O17" s="640"/>
      <c r="P17" s="640"/>
      <c r="Q17" s="641"/>
      <c r="R17" s="642">
        <v>4874</v>
      </c>
      <c r="S17" s="643"/>
      <c r="T17" s="643"/>
      <c r="U17" s="643"/>
      <c r="V17" s="643"/>
      <c r="W17" s="643"/>
      <c r="X17" s="643"/>
      <c r="Y17" s="644"/>
      <c r="Z17" s="675">
        <v>0.1</v>
      </c>
      <c r="AA17" s="675"/>
      <c r="AB17" s="675"/>
      <c r="AC17" s="675"/>
      <c r="AD17" s="676">
        <v>4874</v>
      </c>
      <c r="AE17" s="676"/>
      <c r="AF17" s="676"/>
      <c r="AG17" s="676"/>
      <c r="AH17" s="676"/>
      <c r="AI17" s="676"/>
      <c r="AJ17" s="676"/>
      <c r="AK17" s="676"/>
      <c r="AL17" s="645">
        <v>0.2</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129</v>
      </c>
      <c r="BH17" s="643"/>
      <c r="BI17" s="643"/>
      <c r="BJ17" s="643"/>
      <c r="BK17" s="643"/>
      <c r="BL17" s="643"/>
      <c r="BM17" s="643"/>
      <c r="BN17" s="644"/>
      <c r="BO17" s="675" t="s">
        <v>225</v>
      </c>
      <c r="BP17" s="675"/>
      <c r="BQ17" s="675"/>
      <c r="BR17" s="675"/>
      <c r="BS17" s="648" t="s">
        <v>225</v>
      </c>
      <c r="BT17" s="643"/>
      <c r="BU17" s="643"/>
      <c r="BV17" s="643"/>
      <c r="BW17" s="643"/>
      <c r="BX17" s="643"/>
      <c r="BY17" s="643"/>
      <c r="BZ17" s="643"/>
      <c r="CA17" s="643"/>
      <c r="CB17" s="688"/>
      <c r="CD17" s="689" t="s">
        <v>264</v>
      </c>
      <c r="CE17" s="686"/>
      <c r="CF17" s="686"/>
      <c r="CG17" s="686"/>
      <c r="CH17" s="686"/>
      <c r="CI17" s="686"/>
      <c r="CJ17" s="686"/>
      <c r="CK17" s="686"/>
      <c r="CL17" s="686"/>
      <c r="CM17" s="686"/>
      <c r="CN17" s="686"/>
      <c r="CO17" s="686"/>
      <c r="CP17" s="686"/>
      <c r="CQ17" s="687"/>
      <c r="CR17" s="642">
        <v>312571</v>
      </c>
      <c r="CS17" s="643"/>
      <c r="CT17" s="643"/>
      <c r="CU17" s="643"/>
      <c r="CV17" s="643"/>
      <c r="CW17" s="643"/>
      <c r="CX17" s="643"/>
      <c r="CY17" s="644"/>
      <c r="CZ17" s="675">
        <v>6</v>
      </c>
      <c r="DA17" s="675"/>
      <c r="DB17" s="675"/>
      <c r="DC17" s="675"/>
      <c r="DD17" s="648" t="s">
        <v>129</v>
      </c>
      <c r="DE17" s="643"/>
      <c r="DF17" s="643"/>
      <c r="DG17" s="643"/>
      <c r="DH17" s="643"/>
      <c r="DI17" s="643"/>
      <c r="DJ17" s="643"/>
      <c r="DK17" s="643"/>
      <c r="DL17" s="643"/>
      <c r="DM17" s="643"/>
      <c r="DN17" s="643"/>
      <c r="DO17" s="643"/>
      <c r="DP17" s="644"/>
      <c r="DQ17" s="648">
        <v>312571</v>
      </c>
      <c r="DR17" s="643"/>
      <c r="DS17" s="643"/>
      <c r="DT17" s="643"/>
      <c r="DU17" s="643"/>
      <c r="DV17" s="643"/>
      <c r="DW17" s="643"/>
      <c r="DX17" s="643"/>
      <c r="DY17" s="643"/>
      <c r="DZ17" s="643"/>
      <c r="EA17" s="643"/>
      <c r="EB17" s="643"/>
      <c r="EC17" s="688"/>
    </row>
    <row r="18" spans="2:133" ht="11.25" customHeight="1" x14ac:dyDescent="0.15">
      <c r="B18" s="639" t="s">
        <v>265</v>
      </c>
      <c r="C18" s="640"/>
      <c r="D18" s="640"/>
      <c r="E18" s="640"/>
      <c r="F18" s="640"/>
      <c r="G18" s="640"/>
      <c r="H18" s="640"/>
      <c r="I18" s="640"/>
      <c r="J18" s="640"/>
      <c r="K18" s="640"/>
      <c r="L18" s="640"/>
      <c r="M18" s="640"/>
      <c r="N18" s="640"/>
      <c r="O18" s="640"/>
      <c r="P18" s="640"/>
      <c r="Q18" s="641"/>
      <c r="R18" s="642">
        <v>10661</v>
      </c>
      <c r="S18" s="643"/>
      <c r="T18" s="643"/>
      <c r="U18" s="643"/>
      <c r="V18" s="643"/>
      <c r="W18" s="643"/>
      <c r="X18" s="643"/>
      <c r="Y18" s="644"/>
      <c r="Z18" s="675">
        <v>0.2</v>
      </c>
      <c r="AA18" s="675"/>
      <c r="AB18" s="675"/>
      <c r="AC18" s="675"/>
      <c r="AD18" s="676">
        <v>10661</v>
      </c>
      <c r="AE18" s="676"/>
      <c r="AF18" s="676"/>
      <c r="AG18" s="676"/>
      <c r="AH18" s="676"/>
      <c r="AI18" s="676"/>
      <c r="AJ18" s="676"/>
      <c r="AK18" s="676"/>
      <c r="AL18" s="645">
        <v>0.4</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225</v>
      </c>
      <c r="BH18" s="643"/>
      <c r="BI18" s="643"/>
      <c r="BJ18" s="643"/>
      <c r="BK18" s="643"/>
      <c r="BL18" s="643"/>
      <c r="BM18" s="643"/>
      <c r="BN18" s="644"/>
      <c r="BO18" s="675" t="s">
        <v>225</v>
      </c>
      <c r="BP18" s="675"/>
      <c r="BQ18" s="675"/>
      <c r="BR18" s="675"/>
      <c r="BS18" s="648" t="s">
        <v>129</v>
      </c>
      <c r="BT18" s="643"/>
      <c r="BU18" s="643"/>
      <c r="BV18" s="643"/>
      <c r="BW18" s="643"/>
      <c r="BX18" s="643"/>
      <c r="BY18" s="643"/>
      <c r="BZ18" s="643"/>
      <c r="CA18" s="643"/>
      <c r="CB18" s="688"/>
      <c r="CD18" s="689" t="s">
        <v>267</v>
      </c>
      <c r="CE18" s="686"/>
      <c r="CF18" s="686"/>
      <c r="CG18" s="686"/>
      <c r="CH18" s="686"/>
      <c r="CI18" s="686"/>
      <c r="CJ18" s="686"/>
      <c r="CK18" s="686"/>
      <c r="CL18" s="686"/>
      <c r="CM18" s="686"/>
      <c r="CN18" s="686"/>
      <c r="CO18" s="686"/>
      <c r="CP18" s="686"/>
      <c r="CQ18" s="687"/>
      <c r="CR18" s="642" t="s">
        <v>225</v>
      </c>
      <c r="CS18" s="643"/>
      <c r="CT18" s="643"/>
      <c r="CU18" s="643"/>
      <c r="CV18" s="643"/>
      <c r="CW18" s="643"/>
      <c r="CX18" s="643"/>
      <c r="CY18" s="644"/>
      <c r="CZ18" s="675" t="s">
        <v>129</v>
      </c>
      <c r="DA18" s="675"/>
      <c r="DB18" s="675"/>
      <c r="DC18" s="675"/>
      <c r="DD18" s="648" t="s">
        <v>129</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8"/>
    </row>
    <row r="19" spans="2:133" ht="11.25" customHeight="1" x14ac:dyDescent="0.15">
      <c r="B19" s="639" t="s">
        <v>268</v>
      </c>
      <c r="C19" s="640"/>
      <c r="D19" s="640"/>
      <c r="E19" s="640"/>
      <c r="F19" s="640"/>
      <c r="G19" s="640"/>
      <c r="H19" s="640"/>
      <c r="I19" s="640"/>
      <c r="J19" s="640"/>
      <c r="K19" s="640"/>
      <c r="L19" s="640"/>
      <c r="M19" s="640"/>
      <c r="N19" s="640"/>
      <c r="O19" s="640"/>
      <c r="P19" s="640"/>
      <c r="Q19" s="641"/>
      <c r="R19" s="642">
        <v>6709</v>
      </c>
      <c r="S19" s="643"/>
      <c r="T19" s="643"/>
      <c r="U19" s="643"/>
      <c r="V19" s="643"/>
      <c r="W19" s="643"/>
      <c r="X19" s="643"/>
      <c r="Y19" s="644"/>
      <c r="Z19" s="675">
        <v>0.1</v>
      </c>
      <c r="AA19" s="675"/>
      <c r="AB19" s="675"/>
      <c r="AC19" s="675"/>
      <c r="AD19" s="676">
        <v>6709</v>
      </c>
      <c r="AE19" s="676"/>
      <c r="AF19" s="676"/>
      <c r="AG19" s="676"/>
      <c r="AH19" s="676"/>
      <c r="AI19" s="676"/>
      <c r="AJ19" s="676"/>
      <c r="AK19" s="676"/>
      <c r="AL19" s="645">
        <v>0.2</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474</v>
      </c>
      <c r="BH19" s="643"/>
      <c r="BI19" s="643"/>
      <c r="BJ19" s="643"/>
      <c r="BK19" s="643"/>
      <c r="BL19" s="643"/>
      <c r="BM19" s="643"/>
      <c r="BN19" s="644"/>
      <c r="BO19" s="675">
        <v>0.1</v>
      </c>
      <c r="BP19" s="675"/>
      <c r="BQ19" s="675"/>
      <c r="BR19" s="675"/>
      <c r="BS19" s="648" t="s">
        <v>129</v>
      </c>
      <c r="BT19" s="643"/>
      <c r="BU19" s="643"/>
      <c r="BV19" s="643"/>
      <c r="BW19" s="643"/>
      <c r="BX19" s="643"/>
      <c r="BY19" s="643"/>
      <c r="BZ19" s="643"/>
      <c r="CA19" s="643"/>
      <c r="CB19" s="688"/>
      <c r="CD19" s="689" t="s">
        <v>270</v>
      </c>
      <c r="CE19" s="686"/>
      <c r="CF19" s="686"/>
      <c r="CG19" s="686"/>
      <c r="CH19" s="686"/>
      <c r="CI19" s="686"/>
      <c r="CJ19" s="686"/>
      <c r="CK19" s="686"/>
      <c r="CL19" s="686"/>
      <c r="CM19" s="686"/>
      <c r="CN19" s="686"/>
      <c r="CO19" s="686"/>
      <c r="CP19" s="686"/>
      <c r="CQ19" s="687"/>
      <c r="CR19" s="642" t="s">
        <v>225</v>
      </c>
      <c r="CS19" s="643"/>
      <c r="CT19" s="643"/>
      <c r="CU19" s="643"/>
      <c r="CV19" s="643"/>
      <c r="CW19" s="643"/>
      <c r="CX19" s="643"/>
      <c r="CY19" s="644"/>
      <c r="CZ19" s="675" t="s">
        <v>129</v>
      </c>
      <c r="DA19" s="675"/>
      <c r="DB19" s="675"/>
      <c r="DC19" s="675"/>
      <c r="DD19" s="648" t="s">
        <v>129</v>
      </c>
      <c r="DE19" s="643"/>
      <c r="DF19" s="643"/>
      <c r="DG19" s="643"/>
      <c r="DH19" s="643"/>
      <c r="DI19" s="643"/>
      <c r="DJ19" s="643"/>
      <c r="DK19" s="643"/>
      <c r="DL19" s="643"/>
      <c r="DM19" s="643"/>
      <c r="DN19" s="643"/>
      <c r="DO19" s="643"/>
      <c r="DP19" s="644"/>
      <c r="DQ19" s="648" t="s">
        <v>225</v>
      </c>
      <c r="DR19" s="643"/>
      <c r="DS19" s="643"/>
      <c r="DT19" s="643"/>
      <c r="DU19" s="643"/>
      <c r="DV19" s="643"/>
      <c r="DW19" s="643"/>
      <c r="DX19" s="643"/>
      <c r="DY19" s="643"/>
      <c r="DZ19" s="643"/>
      <c r="EA19" s="643"/>
      <c r="EB19" s="643"/>
      <c r="EC19" s="688"/>
    </row>
    <row r="20" spans="2:133" ht="11.25" customHeight="1" x14ac:dyDescent="0.15">
      <c r="B20" s="639" t="s">
        <v>271</v>
      </c>
      <c r="C20" s="640"/>
      <c r="D20" s="640"/>
      <c r="E20" s="640"/>
      <c r="F20" s="640"/>
      <c r="G20" s="640"/>
      <c r="H20" s="640"/>
      <c r="I20" s="640"/>
      <c r="J20" s="640"/>
      <c r="K20" s="640"/>
      <c r="L20" s="640"/>
      <c r="M20" s="640"/>
      <c r="N20" s="640"/>
      <c r="O20" s="640"/>
      <c r="P20" s="640"/>
      <c r="Q20" s="641"/>
      <c r="R20" s="642">
        <v>2992</v>
      </c>
      <c r="S20" s="643"/>
      <c r="T20" s="643"/>
      <c r="U20" s="643"/>
      <c r="V20" s="643"/>
      <c r="W20" s="643"/>
      <c r="X20" s="643"/>
      <c r="Y20" s="644"/>
      <c r="Z20" s="675">
        <v>0.1</v>
      </c>
      <c r="AA20" s="675"/>
      <c r="AB20" s="675"/>
      <c r="AC20" s="675"/>
      <c r="AD20" s="676">
        <v>2992</v>
      </c>
      <c r="AE20" s="676"/>
      <c r="AF20" s="676"/>
      <c r="AG20" s="676"/>
      <c r="AH20" s="676"/>
      <c r="AI20" s="676"/>
      <c r="AJ20" s="676"/>
      <c r="AK20" s="676"/>
      <c r="AL20" s="645">
        <v>0.1</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474</v>
      </c>
      <c r="BH20" s="643"/>
      <c r="BI20" s="643"/>
      <c r="BJ20" s="643"/>
      <c r="BK20" s="643"/>
      <c r="BL20" s="643"/>
      <c r="BM20" s="643"/>
      <c r="BN20" s="644"/>
      <c r="BO20" s="675">
        <v>0.1</v>
      </c>
      <c r="BP20" s="675"/>
      <c r="BQ20" s="675"/>
      <c r="BR20" s="675"/>
      <c r="BS20" s="648" t="s">
        <v>129</v>
      </c>
      <c r="BT20" s="643"/>
      <c r="BU20" s="643"/>
      <c r="BV20" s="643"/>
      <c r="BW20" s="643"/>
      <c r="BX20" s="643"/>
      <c r="BY20" s="643"/>
      <c r="BZ20" s="643"/>
      <c r="CA20" s="643"/>
      <c r="CB20" s="688"/>
      <c r="CD20" s="689" t="s">
        <v>273</v>
      </c>
      <c r="CE20" s="686"/>
      <c r="CF20" s="686"/>
      <c r="CG20" s="686"/>
      <c r="CH20" s="686"/>
      <c r="CI20" s="686"/>
      <c r="CJ20" s="686"/>
      <c r="CK20" s="686"/>
      <c r="CL20" s="686"/>
      <c r="CM20" s="686"/>
      <c r="CN20" s="686"/>
      <c r="CO20" s="686"/>
      <c r="CP20" s="686"/>
      <c r="CQ20" s="687"/>
      <c r="CR20" s="642">
        <v>5237342</v>
      </c>
      <c r="CS20" s="643"/>
      <c r="CT20" s="643"/>
      <c r="CU20" s="643"/>
      <c r="CV20" s="643"/>
      <c r="CW20" s="643"/>
      <c r="CX20" s="643"/>
      <c r="CY20" s="644"/>
      <c r="CZ20" s="675">
        <v>100</v>
      </c>
      <c r="DA20" s="675"/>
      <c r="DB20" s="675"/>
      <c r="DC20" s="675"/>
      <c r="DD20" s="648">
        <v>251988</v>
      </c>
      <c r="DE20" s="643"/>
      <c r="DF20" s="643"/>
      <c r="DG20" s="643"/>
      <c r="DH20" s="643"/>
      <c r="DI20" s="643"/>
      <c r="DJ20" s="643"/>
      <c r="DK20" s="643"/>
      <c r="DL20" s="643"/>
      <c r="DM20" s="643"/>
      <c r="DN20" s="643"/>
      <c r="DO20" s="643"/>
      <c r="DP20" s="644"/>
      <c r="DQ20" s="648">
        <v>3217787</v>
      </c>
      <c r="DR20" s="643"/>
      <c r="DS20" s="643"/>
      <c r="DT20" s="643"/>
      <c r="DU20" s="643"/>
      <c r="DV20" s="643"/>
      <c r="DW20" s="643"/>
      <c r="DX20" s="643"/>
      <c r="DY20" s="643"/>
      <c r="DZ20" s="643"/>
      <c r="EA20" s="643"/>
      <c r="EB20" s="643"/>
      <c r="EC20" s="688"/>
    </row>
    <row r="21" spans="2:133" ht="11.25" customHeight="1" x14ac:dyDescent="0.15">
      <c r="B21" s="639" t="s">
        <v>274</v>
      </c>
      <c r="C21" s="640"/>
      <c r="D21" s="640"/>
      <c r="E21" s="640"/>
      <c r="F21" s="640"/>
      <c r="G21" s="640"/>
      <c r="H21" s="640"/>
      <c r="I21" s="640"/>
      <c r="J21" s="640"/>
      <c r="K21" s="640"/>
      <c r="L21" s="640"/>
      <c r="M21" s="640"/>
      <c r="N21" s="640"/>
      <c r="O21" s="640"/>
      <c r="P21" s="640"/>
      <c r="Q21" s="641"/>
      <c r="R21" s="642">
        <v>960</v>
      </c>
      <c r="S21" s="643"/>
      <c r="T21" s="643"/>
      <c r="U21" s="643"/>
      <c r="V21" s="643"/>
      <c r="W21" s="643"/>
      <c r="X21" s="643"/>
      <c r="Y21" s="644"/>
      <c r="Z21" s="675">
        <v>0</v>
      </c>
      <c r="AA21" s="675"/>
      <c r="AB21" s="675"/>
      <c r="AC21" s="675"/>
      <c r="AD21" s="676">
        <v>960</v>
      </c>
      <c r="AE21" s="676"/>
      <c r="AF21" s="676"/>
      <c r="AG21" s="676"/>
      <c r="AH21" s="676"/>
      <c r="AI21" s="676"/>
      <c r="AJ21" s="676"/>
      <c r="AK21" s="676"/>
      <c r="AL21" s="645">
        <v>0</v>
      </c>
      <c r="AM21" s="646"/>
      <c r="AN21" s="646"/>
      <c r="AO21" s="677"/>
      <c r="AP21" s="737" t="s">
        <v>275</v>
      </c>
      <c r="AQ21" s="744"/>
      <c r="AR21" s="744"/>
      <c r="AS21" s="744"/>
      <c r="AT21" s="744"/>
      <c r="AU21" s="744"/>
      <c r="AV21" s="744"/>
      <c r="AW21" s="744"/>
      <c r="AX21" s="744"/>
      <c r="AY21" s="744"/>
      <c r="AZ21" s="744"/>
      <c r="BA21" s="744"/>
      <c r="BB21" s="744"/>
      <c r="BC21" s="744"/>
      <c r="BD21" s="744"/>
      <c r="BE21" s="744"/>
      <c r="BF21" s="739"/>
      <c r="BG21" s="642">
        <v>474</v>
      </c>
      <c r="BH21" s="643"/>
      <c r="BI21" s="643"/>
      <c r="BJ21" s="643"/>
      <c r="BK21" s="643"/>
      <c r="BL21" s="643"/>
      <c r="BM21" s="643"/>
      <c r="BN21" s="644"/>
      <c r="BO21" s="675">
        <v>0.1</v>
      </c>
      <c r="BP21" s="675"/>
      <c r="BQ21" s="675"/>
      <c r="BR21" s="675"/>
      <c r="BS21" s="648" t="s">
        <v>129</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1692264</v>
      </c>
      <c r="S22" s="643"/>
      <c r="T22" s="643"/>
      <c r="U22" s="643"/>
      <c r="V22" s="643"/>
      <c r="W22" s="643"/>
      <c r="X22" s="643"/>
      <c r="Y22" s="644"/>
      <c r="Z22" s="675">
        <v>30</v>
      </c>
      <c r="AA22" s="675"/>
      <c r="AB22" s="675"/>
      <c r="AC22" s="675"/>
      <c r="AD22" s="676">
        <v>1537037</v>
      </c>
      <c r="AE22" s="676"/>
      <c r="AF22" s="676"/>
      <c r="AG22" s="676"/>
      <c r="AH22" s="676"/>
      <c r="AI22" s="676"/>
      <c r="AJ22" s="676"/>
      <c r="AK22" s="676"/>
      <c r="AL22" s="645">
        <v>55.3</v>
      </c>
      <c r="AM22" s="646"/>
      <c r="AN22" s="646"/>
      <c r="AO22" s="677"/>
      <c r="AP22" s="737" t="s">
        <v>277</v>
      </c>
      <c r="AQ22" s="744"/>
      <c r="AR22" s="744"/>
      <c r="AS22" s="744"/>
      <c r="AT22" s="744"/>
      <c r="AU22" s="744"/>
      <c r="AV22" s="744"/>
      <c r="AW22" s="744"/>
      <c r="AX22" s="744"/>
      <c r="AY22" s="744"/>
      <c r="AZ22" s="744"/>
      <c r="BA22" s="744"/>
      <c r="BB22" s="744"/>
      <c r="BC22" s="744"/>
      <c r="BD22" s="744"/>
      <c r="BE22" s="744"/>
      <c r="BF22" s="739"/>
      <c r="BG22" s="642" t="s">
        <v>225</v>
      </c>
      <c r="BH22" s="643"/>
      <c r="BI22" s="643"/>
      <c r="BJ22" s="643"/>
      <c r="BK22" s="643"/>
      <c r="BL22" s="643"/>
      <c r="BM22" s="643"/>
      <c r="BN22" s="644"/>
      <c r="BO22" s="675" t="s">
        <v>129</v>
      </c>
      <c r="BP22" s="675"/>
      <c r="BQ22" s="675"/>
      <c r="BR22" s="675"/>
      <c r="BS22" s="648" t="s">
        <v>225</v>
      </c>
      <c r="BT22" s="643"/>
      <c r="BU22" s="643"/>
      <c r="BV22" s="643"/>
      <c r="BW22" s="643"/>
      <c r="BX22" s="643"/>
      <c r="BY22" s="643"/>
      <c r="BZ22" s="643"/>
      <c r="CA22" s="643"/>
      <c r="CB22" s="688"/>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1537037</v>
      </c>
      <c r="S23" s="643"/>
      <c r="T23" s="643"/>
      <c r="U23" s="643"/>
      <c r="V23" s="643"/>
      <c r="W23" s="643"/>
      <c r="X23" s="643"/>
      <c r="Y23" s="644"/>
      <c r="Z23" s="675">
        <v>27.2</v>
      </c>
      <c r="AA23" s="675"/>
      <c r="AB23" s="675"/>
      <c r="AC23" s="675"/>
      <c r="AD23" s="676">
        <v>1537037</v>
      </c>
      <c r="AE23" s="676"/>
      <c r="AF23" s="676"/>
      <c r="AG23" s="676"/>
      <c r="AH23" s="676"/>
      <c r="AI23" s="676"/>
      <c r="AJ23" s="676"/>
      <c r="AK23" s="676"/>
      <c r="AL23" s="645">
        <v>55.3</v>
      </c>
      <c r="AM23" s="646"/>
      <c r="AN23" s="646"/>
      <c r="AO23" s="677"/>
      <c r="AP23" s="737" t="s">
        <v>280</v>
      </c>
      <c r="AQ23" s="744"/>
      <c r="AR23" s="744"/>
      <c r="AS23" s="744"/>
      <c r="AT23" s="744"/>
      <c r="AU23" s="744"/>
      <c r="AV23" s="744"/>
      <c r="AW23" s="744"/>
      <c r="AX23" s="744"/>
      <c r="AY23" s="744"/>
      <c r="AZ23" s="744"/>
      <c r="BA23" s="744"/>
      <c r="BB23" s="744"/>
      <c r="BC23" s="744"/>
      <c r="BD23" s="744"/>
      <c r="BE23" s="744"/>
      <c r="BF23" s="739"/>
      <c r="BG23" s="642" t="s">
        <v>129</v>
      </c>
      <c r="BH23" s="643"/>
      <c r="BI23" s="643"/>
      <c r="BJ23" s="643"/>
      <c r="BK23" s="643"/>
      <c r="BL23" s="643"/>
      <c r="BM23" s="643"/>
      <c r="BN23" s="644"/>
      <c r="BO23" s="675" t="s">
        <v>225</v>
      </c>
      <c r="BP23" s="675"/>
      <c r="BQ23" s="675"/>
      <c r="BR23" s="675"/>
      <c r="BS23" s="648" t="s">
        <v>129</v>
      </c>
      <c r="BT23" s="643"/>
      <c r="BU23" s="643"/>
      <c r="BV23" s="643"/>
      <c r="BW23" s="643"/>
      <c r="BX23" s="643"/>
      <c r="BY23" s="643"/>
      <c r="BZ23" s="643"/>
      <c r="CA23" s="643"/>
      <c r="CB23" s="688"/>
      <c r="CD23" s="746" t="s">
        <v>219</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155179</v>
      </c>
      <c r="S24" s="643"/>
      <c r="T24" s="643"/>
      <c r="U24" s="643"/>
      <c r="V24" s="643"/>
      <c r="W24" s="643"/>
      <c r="X24" s="643"/>
      <c r="Y24" s="644"/>
      <c r="Z24" s="675">
        <v>2.8</v>
      </c>
      <c r="AA24" s="675"/>
      <c r="AB24" s="675"/>
      <c r="AC24" s="675"/>
      <c r="AD24" s="676" t="s">
        <v>129</v>
      </c>
      <c r="AE24" s="676"/>
      <c r="AF24" s="676"/>
      <c r="AG24" s="676"/>
      <c r="AH24" s="676"/>
      <c r="AI24" s="676"/>
      <c r="AJ24" s="676"/>
      <c r="AK24" s="676"/>
      <c r="AL24" s="645" t="s">
        <v>225</v>
      </c>
      <c r="AM24" s="646"/>
      <c r="AN24" s="646"/>
      <c r="AO24" s="677"/>
      <c r="AP24" s="737" t="s">
        <v>287</v>
      </c>
      <c r="AQ24" s="744"/>
      <c r="AR24" s="744"/>
      <c r="AS24" s="744"/>
      <c r="AT24" s="744"/>
      <c r="AU24" s="744"/>
      <c r="AV24" s="744"/>
      <c r="AW24" s="744"/>
      <c r="AX24" s="744"/>
      <c r="AY24" s="744"/>
      <c r="AZ24" s="744"/>
      <c r="BA24" s="744"/>
      <c r="BB24" s="744"/>
      <c r="BC24" s="744"/>
      <c r="BD24" s="744"/>
      <c r="BE24" s="744"/>
      <c r="BF24" s="739"/>
      <c r="BG24" s="642" t="s">
        <v>225</v>
      </c>
      <c r="BH24" s="643"/>
      <c r="BI24" s="643"/>
      <c r="BJ24" s="643"/>
      <c r="BK24" s="643"/>
      <c r="BL24" s="643"/>
      <c r="BM24" s="643"/>
      <c r="BN24" s="644"/>
      <c r="BO24" s="675" t="s">
        <v>225</v>
      </c>
      <c r="BP24" s="675"/>
      <c r="BQ24" s="675"/>
      <c r="BR24" s="675"/>
      <c r="BS24" s="648" t="s">
        <v>129</v>
      </c>
      <c r="BT24" s="643"/>
      <c r="BU24" s="643"/>
      <c r="BV24" s="643"/>
      <c r="BW24" s="643"/>
      <c r="BX24" s="643"/>
      <c r="BY24" s="643"/>
      <c r="BZ24" s="643"/>
      <c r="CA24" s="643"/>
      <c r="CB24" s="688"/>
      <c r="CD24" s="700" t="s">
        <v>288</v>
      </c>
      <c r="CE24" s="701"/>
      <c r="CF24" s="701"/>
      <c r="CG24" s="701"/>
      <c r="CH24" s="701"/>
      <c r="CI24" s="701"/>
      <c r="CJ24" s="701"/>
      <c r="CK24" s="701"/>
      <c r="CL24" s="701"/>
      <c r="CM24" s="701"/>
      <c r="CN24" s="701"/>
      <c r="CO24" s="701"/>
      <c r="CP24" s="701"/>
      <c r="CQ24" s="702"/>
      <c r="CR24" s="697">
        <v>1705882</v>
      </c>
      <c r="CS24" s="698"/>
      <c r="CT24" s="698"/>
      <c r="CU24" s="698"/>
      <c r="CV24" s="698"/>
      <c r="CW24" s="698"/>
      <c r="CX24" s="698"/>
      <c r="CY24" s="741"/>
      <c r="CZ24" s="742">
        <v>32.6</v>
      </c>
      <c r="DA24" s="715"/>
      <c r="DB24" s="715"/>
      <c r="DC24" s="745"/>
      <c r="DD24" s="740">
        <v>1371419</v>
      </c>
      <c r="DE24" s="698"/>
      <c r="DF24" s="698"/>
      <c r="DG24" s="698"/>
      <c r="DH24" s="698"/>
      <c r="DI24" s="698"/>
      <c r="DJ24" s="698"/>
      <c r="DK24" s="741"/>
      <c r="DL24" s="740">
        <v>1338522</v>
      </c>
      <c r="DM24" s="698"/>
      <c r="DN24" s="698"/>
      <c r="DO24" s="698"/>
      <c r="DP24" s="698"/>
      <c r="DQ24" s="698"/>
      <c r="DR24" s="698"/>
      <c r="DS24" s="698"/>
      <c r="DT24" s="698"/>
      <c r="DU24" s="698"/>
      <c r="DV24" s="741"/>
      <c r="DW24" s="742">
        <v>46.3</v>
      </c>
      <c r="DX24" s="715"/>
      <c r="DY24" s="715"/>
      <c r="DZ24" s="715"/>
      <c r="EA24" s="715"/>
      <c r="EB24" s="715"/>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v>48</v>
      </c>
      <c r="S25" s="643"/>
      <c r="T25" s="643"/>
      <c r="U25" s="643"/>
      <c r="V25" s="643"/>
      <c r="W25" s="643"/>
      <c r="X25" s="643"/>
      <c r="Y25" s="644"/>
      <c r="Z25" s="675">
        <v>0</v>
      </c>
      <c r="AA25" s="675"/>
      <c r="AB25" s="675"/>
      <c r="AC25" s="675"/>
      <c r="AD25" s="676" t="s">
        <v>225</v>
      </c>
      <c r="AE25" s="676"/>
      <c r="AF25" s="676"/>
      <c r="AG25" s="676"/>
      <c r="AH25" s="676"/>
      <c r="AI25" s="676"/>
      <c r="AJ25" s="676"/>
      <c r="AK25" s="676"/>
      <c r="AL25" s="645" t="s">
        <v>225</v>
      </c>
      <c r="AM25" s="646"/>
      <c r="AN25" s="646"/>
      <c r="AO25" s="677"/>
      <c r="AP25" s="737" t="s">
        <v>290</v>
      </c>
      <c r="AQ25" s="744"/>
      <c r="AR25" s="744"/>
      <c r="AS25" s="744"/>
      <c r="AT25" s="744"/>
      <c r="AU25" s="744"/>
      <c r="AV25" s="744"/>
      <c r="AW25" s="744"/>
      <c r="AX25" s="744"/>
      <c r="AY25" s="744"/>
      <c r="AZ25" s="744"/>
      <c r="BA25" s="744"/>
      <c r="BB25" s="744"/>
      <c r="BC25" s="744"/>
      <c r="BD25" s="744"/>
      <c r="BE25" s="744"/>
      <c r="BF25" s="739"/>
      <c r="BG25" s="642" t="s">
        <v>129</v>
      </c>
      <c r="BH25" s="643"/>
      <c r="BI25" s="643"/>
      <c r="BJ25" s="643"/>
      <c r="BK25" s="643"/>
      <c r="BL25" s="643"/>
      <c r="BM25" s="643"/>
      <c r="BN25" s="644"/>
      <c r="BO25" s="675" t="s">
        <v>129</v>
      </c>
      <c r="BP25" s="675"/>
      <c r="BQ25" s="675"/>
      <c r="BR25" s="675"/>
      <c r="BS25" s="648" t="s">
        <v>225</v>
      </c>
      <c r="BT25" s="643"/>
      <c r="BU25" s="643"/>
      <c r="BV25" s="643"/>
      <c r="BW25" s="643"/>
      <c r="BX25" s="643"/>
      <c r="BY25" s="643"/>
      <c r="BZ25" s="643"/>
      <c r="CA25" s="643"/>
      <c r="CB25" s="688"/>
      <c r="CD25" s="689" t="s">
        <v>291</v>
      </c>
      <c r="CE25" s="686"/>
      <c r="CF25" s="686"/>
      <c r="CG25" s="686"/>
      <c r="CH25" s="686"/>
      <c r="CI25" s="686"/>
      <c r="CJ25" s="686"/>
      <c r="CK25" s="686"/>
      <c r="CL25" s="686"/>
      <c r="CM25" s="686"/>
      <c r="CN25" s="686"/>
      <c r="CO25" s="686"/>
      <c r="CP25" s="686"/>
      <c r="CQ25" s="687"/>
      <c r="CR25" s="642">
        <v>920058</v>
      </c>
      <c r="CS25" s="661"/>
      <c r="CT25" s="661"/>
      <c r="CU25" s="661"/>
      <c r="CV25" s="661"/>
      <c r="CW25" s="661"/>
      <c r="CX25" s="661"/>
      <c r="CY25" s="662"/>
      <c r="CZ25" s="645">
        <v>17.600000000000001</v>
      </c>
      <c r="DA25" s="663"/>
      <c r="DB25" s="663"/>
      <c r="DC25" s="664"/>
      <c r="DD25" s="648">
        <v>836580</v>
      </c>
      <c r="DE25" s="661"/>
      <c r="DF25" s="661"/>
      <c r="DG25" s="661"/>
      <c r="DH25" s="661"/>
      <c r="DI25" s="661"/>
      <c r="DJ25" s="661"/>
      <c r="DK25" s="662"/>
      <c r="DL25" s="648">
        <v>817652</v>
      </c>
      <c r="DM25" s="661"/>
      <c r="DN25" s="661"/>
      <c r="DO25" s="661"/>
      <c r="DP25" s="661"/>
      <c r="DQ25" s="661"/>
      <c r="DR25" s="661"/>
      <c r="DS25" s="661"/>
      <c r="DT25" s="661"/>
      <c r="DU25" s="661"/>
      <c r="DV25" s="662"/>
      <c r="DW25" s="645">
        <v>28.3</v>
      </c>
      <c r="DX25" s="663"/>
      <c r="DY25" s="663"/>
      <c r="DZ25" s="663"/>
      <c r="EA25" s="663"/>
      <c r="EB25" s="663"/>
      <c r="EC25" s="681"/>
    </row>
    <row r="26" spans="2:133" ht="11.25" customHeight="1" x14ac:dyDescent="0.15">
      <c r="B26" s="639" t="s">
        <v>292</v>
      </c>
      <c r="C26" s="640"/>
      <c r="D26" s="640"/>
      <c r="E26" s="640"/>
      <c r="F26" s="640"/>
      <c r="G26" s="640"/>
      <c r="H26" s="640"/>
      <c r="I26" s="640"/>
      <c r="J26" s="640"/>
      <c r="K26" s="640"/>
      <c r="L26" s="640"/>
      <c r="M26" s="640"/>
      <c r="N26" s="640"/>
      <c r="O26" s="640"/>
      <c r="P26" s="640"/>
      <c r="Q26" s="641"/>
      <c r="R26" s="642">
        <v>2920887</v>
      </c>
      <c r="S26" s="643"/>
      <c r="T26" s="643"/>
      <c r="U26" s="643"/>
      <c r="V26" s="643"/>
      <c r="W26" s="643"/>
      <c r="X26" s="643"/>
      <c r="Y26" s="644"/>
      <c r="Z26" s="675">
        <v>51.8</v>
      </c>
      <c r="AA26" s="675"/>
      <c r="AB26" s="675"/>
      <c r="AC26" s="675"/>
      <c r="AD26" s="676">
        <v>2765660</v>
      </c>
      <c r="AE26" s="676"/>
      <c r="AF26" s="676"/>
      <c r="AG26" s="676"/>
      <c r="AH26" s="676"/>
      <c r="AI26" s="676"/>
      <c r="AJ26" s="676"/>
      <c r="AK26" s="676"/>
      <c r="AL26" s="645">
        <v>99.5</v>
      </c>
      <c r="AM26" s="646"/>
      <c r="AN26" s="646"/>
      <c r="AO26" s="677"/>
      <c r="AP26" s="737" t="s">
        <v>293</v>
      </c>
      <c r="AQ26" s="738"/>
      <c r="AR26" s="738"/>
      <c r="AS26" s="738"/>
      <c r="AT26" s="738"/>
      <c r="AU26" s="738"/>
      <c r="AV26" s="738"/>
      <c r="AW26" s="738"/>
      <c r="AX26" s="738"/>
      <c r="AY26" s="738"/>
      <c r="AZ26" s="738"/>
      <c r="BA26" s="738"/>
      <c r="BB26" s="738"/>
      <c r="BC26" s="738"/>
      <c r="BD26" s="738"/>
      <c r="BE26" s="738"/>
      <c r="BF26" s="739"/>
      <c r="BG26" s="642" t="s">
        <v>129</v>
      </c>
      <c r="BH26" s="643"/>
      <c r="BI26" s="643"/>
      <c r="BJ26" s="643"/>
      <c r="BK26" s="643"/>
      <c r="BL26" s="643"/>
      <c r="BM26" s="643"/>
      <c r="BN26" s="644"/>
      <c r="BO26" s="675" t="s">
        <v>129</v>
      </c>
      <c r="BP26" s="675"/>
      <c r="BQ26" s="675"/>
      <c r="BR26" s="675"/>
      <c r="BS26" s="648" t="s">
        <v>129</v>
      </c>
      <c r="BT26" s="643"/>
      <c r="BU26" s="643"/>
      <c r="BV26" s="643"/>
      <c r="BW26" s="643"/>
      <c r="BX26" s="643"/>
      <c r="BY26" s="643"/>
      <c r="BZ26" s="643"/>
      <c r="CA26" s="643"/>
      <c r="CB26" s="688"/>
      <c r="CD26" s="689" t="s">
        <v>294</v>
      </c>
      <c r="CE26" s="686"/>
      <c r="CF26" s="686"/>
      <c r="CG26" s="686"/>
      <c r="CH26" s="686"/>
      <c r="CI26" s="686"/>
      <c r="CJ26" s="686"/>
      <c r="CK26" s="686"/>
      <c r="CL26" s="686"/>
      <c r="CM26" s="686"/>
      <c r="CN26" s="686"/>
      <c r="CO26" s="686"/>
      <c r="CP26" s="686"/>
      <c r="CQ26" s="687"/>
      <c r="CR26" s="642">
        <v>474162</v>
      </c>
      <c r="CS26" s="643"/>
      <c r="CT26" s="643"/>
      <c r="CU26" s="643"/>
      <c r="CV26" s="643"/>
      <c r="CW26" s="643"/>
      <c r="CX26" s="643"/>
      <c r="CY26" s="644"/>
      <c r="CZ26" s="645">
        <v>9.1</v>
      </c>
      <c r="DA26" s="663"/>
      <c r="DB26" s="663"/>
      <c r="DC26" s="664"/>
      <c r="DD26" s="648">
        <v>437501</v>
      </c>
      <c r="DE26" s="643"/>
      <c r="DF26" s="643"/>
      <c r="DG26" s="643"/>
      <c r="DH26" s="643"/>
      <c r="DI26" s="643"/>
      <c r="DJ26" s="643"/>
      <c r="DK26" s="644"/>
      <c r="DL26" s="648" t="s">
        <v>225</v>
      </c>
      <c r="DM26" s="643"/>
      <c r="DN26" s="643"/>
      <c r="DO26" s="643"/>
      <c r="DP26" s="643"/>
      <c r="DQ26" s="643"/>
      <c r="DR26" s="643"/>
      <c r="DS26" s="643"/>
      <c r="DT26" s="643"/>
      <c r="DU26" s="643"/>
      <c r="DV26" s="644"/>
      <c r="DW26" s="645" t="s">
        <v>129</v>
      </c>
      <c r="DX26" s="663"/>
      <c r="DY26" s="663"/>
      <c r="DZ26" s="663"/>
      <c r="EA26" s="663"/>
      <c r="EB26" s="663"/>
      <c r="EC26" s="681"/>
    </row>
    <row r="27" spans="2:133" ht="11.25" customHeight="1" x14ac:dyDescent="0.15">
      <c r="B27" s="639" t="s">
        <v>295</v>
      </c>
      <c r="C27" s="640"/>
      <c r="D27" s="640"/>
      <c r="E27" s="640"/>
      <c r="F27" s="640"/>
      <c r="G27" s="640"/>
      <c r="H27" s="640"/>
      <c r="I27" s="640"/>
      <c r="J27" s="640"/>
      <c r="K27" s="640"/>
      <c r="L27" s="640"/>
      <c r="M27" s="640"/>
      <c r="N27" s="640"/>
      <c r="O27" s="640"/>
      <c r="P27" s="640"/>
      <c r="Q27" s="641"/>
      <c r="R27" s="642">
        <v>1464</v>
      </c>
      <c r="S27" s="643"/>
      <c r="T27" s="643"/>
      <c r="U27" s="643"/>
      <c r="V27" s="643"/>
      <c r="W27" s="643"/>
      <c r="X27" s="643"/>
      <c r="Y27" s="644"/>
      <c r="Z27" s="675">
        <v>0</v>
      </c>
      <c r="AA27" s="675"/>
      <c r="AB27" s="675"/>
      <c r="AC27" s="675"/>
      <c r="AD27" s="676">
        <v>1464</v>
      </c>
      <c r="AE27" s="676"/>
      <c r="AF27" s="676"/>
      <c r="AG27" s="676"/>
      <c r="AH27" s="676"/>
      <c r="AI27" s="676"/>
      <c r="AJ27" s="676"/>
      <c r="AK27" s="676"/>
      <c r="AL27" s="645">
        <v>0.1</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947746</v>
      </c>
      <c r="BH27" s="643"/>
      <c r="BI27" s="643"/>
      <c r="BJ27" s="643"/>
      <c r="BK27" s="643"/>
      <c r="BL27" s="643"/>
      <c r="BM27" s="643"/>
      <c r="BN27" s="644"/>
      <c r="BO27" s="675">
        <v>100</v>
      </c>
      <c r="BP27" s="675"/>
      <c r="BQ27" s="675"/>
      <c r="BR27" s="675"/>
      <c r="BS27" s="648" t="s">
        <v>129</v>
      </c>
      <c r="BT27" s="643"/>
      <c r="BU27" s="643"/>
      <c r="BV27" s="643"/>
      <c r="BW27" s="643"/>
      <c r="BX27" s="643"/>
      <c r="BY27" s="643"/>
      <c r="BZ27" s="643"/>
      <c r="CA27" s="643"/>
      <c r="CB27" s="688"/>
      <c r="CD27" s="689" t="s">
        <v>297</v>
      </c>
      <c r="CE27" s="686"/>
      <c r="CF27" s="686"/>
      <c r="CG27" s="686"/>
      <c r="CH27" s="686"/>
      <c r="CI27" s="686"/>
      <c r="CJ27" s="686"/>
      <c r="CK27" s="686"/>
      <c r="CL27" s="686"/>
      <c r="CM27" s="686"/>
      <c r="CN27" s="686"/>
      <c r="CO27" s="686"/>
      <c r="CP27" s="686"/>
      <c r="CQ27" s="687"/>
      <c r="CR27" s="642">
        <v>473253</v>
      </c>
      <c r="CS27" s="661"/>
      <c r="CT27" s="661"/>
      <c r="CU27" s="661"/>
      <c r="CV27" s="661"/>
      <c r="CW27" s="661"/>
      <c r="CX27" s="661"/>
      <c r="CY27" s="662"/>
      <c r="CZ27" s="645">
        <v>9</v>
      </c>
      <c r="DA27" s="663"/>
      <c r="DB27" s="663"/>
      <c r="DC27" s="664"/>
      <c r="DD27" s="648">
        <v>222268</v>
      </c>
      <c r="DE27" s="661"/>
      <c r="DF27" s="661"/>
      <c r="DG27" s="661"/>
      <c r="DH27" s="661"/>
      <c r="DI27" s="661"/>
      <c r="DJ27" s="661"/>
      <c r="DK27" s="662"/>
      <c r="DL27" s="648">
        <v>208299</v>
      </c>
      <c r="DM27" s="661"/>
      <c r="DN27" s="661"/>
      <c r="DO27" s="661"/>
      <c r="DP27" s="661"/>
      <c r="DQ27" s="661"/>
      <c r="DR27" s="661"/>
      <c r="DS27" s="661"/>
      <c r="DT27" s="661"/>
      <c r="DU27" s="661"/>
      <c r="DV27" s="662"/>
      <c r="DW27" s="645">
        <v>7.2</v>
      </c>
      <c r="DX27" s="663"/>
      <c r="DY27" s="663"/>
      <c r="DZ27" s="663"/>
      <c r="EA27" s="663"/>
      <c r="EB27" s="663"/>
      <c r="EC27" s="681"/>
    </row>
    <row r="28" spans="2:133" ht="11.25" customHeight="1" x14ac:dyDescent="0.15">
      <c r="B28" s="639" t="s">
        <v>298</v>
      </c>
      <c r="C28" s="640"/>
      <c r="D28" s="640"/>
      <c r="E28" s="640"/>
      <c r="F28" s="640"/>
      <c r="G28" s="640"/>
      <c r="H28" s="640"/>
      <c r="I28" s="640"/>
      <c r="J28" s="640"/>
      <c r="K28" s="640"/>
      <c r="L28" s="640"/>
      <c r="M28" s="640"/>
      <c r="N28" s="640"/>
      <c r="O28" s="640"/>
      <c r="P28" s="640"/>
      <c r="Q28" s="641"/>
      <c r="R28" s="642">
        <v>24704</v>
      </c>
      <c r="S28" s="643"/>
      <c r="T28" s="643"/>
      <c r="U28" s="643"/>
      <c r="V28" s="643"/>
      <c r="W28" s="643"/>
      <c r="X28" s="643"/>
      <c r="Y28" s="644"/>
      <c r="Z28" s="675">
        <v>0.4</v>
      </c>
      <c r="AA28" s="675"/>
      <c r="AB28" s="675"/>
      <c r="AC28" s="675"/>
      <c r="AD28" s="676" t="s">
        <v>129</v>
      </c>
      <c r="AE28" s="676"/>
      <c r="AF28" s="676"/>
      <c r="AG28" s="676"/>
      <c r="AH28" s="676"/>
      <c r="AI28" s="676"/>
      <c r="AJ28" s="676"/>
      <c r="AK28" s="676"/>
      <c r="AL28" s="645" t="s">
        <v>225</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299</v>
      </c>
      <c r="CE28" s="686"/>
      <c r="CF28" s="686"/>
      <c r="CG28" s="686"/>
      <c r="CH28" s="686"/>
      <c r="CI28" s="686"/>
      <c r="CJ28" s="686"/>
      <c r="CK28" s="686"/>
      <c r="CL28" s="686"/>
      <c r="CM28" s="686"/>
      <c r="CN28" s="686"/>
      <c r="CO28" s="686"/>
      <c r="CP28" s="686"/>
      <c r="CQ28" s="687"/>
      <c r="CR28" s="642">
        <v>312571</v>
      </c>
      <c r="CS28" s="643"/>
      <c r="CT28" s="643"/>
      <c r="CU28" s="643"/>
      <c r="CV28" s="643"/>
      <c r="CW28" s="643"/>
      <c r="CX28" s="643"/>
      <c r="CY28" s="644"/>
      <c r="CZ28" s="645">
        <v>6</v>
      </c>
      <c r="DA28" s="663"/>
      <c r="DB28" s="663"/>
      <c r="DC28" s="664"/>
      <c r="DD28" s="648">
        <v>312571</v>
      </c>
      <c r="DE28" s="643"/>
      <c r="DF28" s="643"/>
      <c r="DG28" s="643"/>
      <c r="DH28" s="643"/>
      <c r="DI28" s="643"/>
      <c r="DJ28" s="643"/>
      <c r="DK28" s="644"/>
      <c r="DL28" s="648">
        <v>312571</v>
      </c>
      <c r="DM28" s="643"/>
      <c r="DN28" s="643"/>
      <c r="DO28" s="643"/>
      <c r="DP28" s="643"/>
      <c r="DQ28" s="643"/>
      <c r="DR28" s="643"/>
      <c r="DS28" s="643"/>
      <c r="DT28" s="643"/>
      <c r="DU28" s="643"/>
      <c r="DV28" s="644"/>
      <c r="DW28" s="645">
        <v>10.8</v>
      </c>
      <c r="DX28" s="663"/>
      <c r="DY28" s="663"/>
      <c r="DZ28" s="663"/>
      <c r="EA28" s="663"/>
      <c r="EB28" s="663"/>
      <c r="EC28" s="681"/>
    </row>
    <row r="29" spans="2:133" ht="11.25" customHeight="1" x14ac:dyDescent="0.15">
      <c r="B29" s="639" t="s">
        <v>300</v>
      </c>
      <c r="C29" s="640"/>
      <c r="D29" s="640"/>
      <c r="E29" s="640"/>
      <c r="F29" s="640"/>
      <c r="G29" s="640"/>
      <c r="H29" s="640"/>
      <c r="I29" s="640"/>
      <c r="J29" s="640"/>
      <c r="K29" s="640"/>
      <c r="L29" s="640"/>
      <c r="M29" s="640"/>
      <c r="N29" s="640"/>
      <c r="O29" s="640"/>
      <c r="P29" s="640"/>
      <c r="Q29" s="641"/>
      <c r="R29" s="642">
        <v>30085</v>
      </c>
      <c r="S29" s="643"/>
      <c r="T29" s="643"/>
      <c r="U29" s="643"/>
      <c r="V29" s="643"/>
      <c r="W29" s="643"/>
      <c r="X29" s="643"/>
      <c r="Y29" s="644"/>
      <c r="Z29" s="675">
        <v>0.5</v>
      </c>
      <c r="AA29" s="675"/>
      <c r="AB29" s="675"/>
      <c r="AC29" s="675"/>
      <c r="AD29" s="676">
        <v>9485</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301</v>
      </c>
      <c r="CE29" s="732"/>
      <c r="CF29" s="689" t="s">
        <v>302</v>
      </c>
      <c r="CG29" s="686"/>
      <c r="CH29" s="686"/>
      <c r="CI29" s="686"/>
      <c r="CJ29" s="686"/>
      <c r="CK29" s="686"/>
      <c r="CL29" s="686"/>
      <c r="CM29" s="686"/>
      <c r="CN29" s="686"/>
      <c r="CO29" s="686"/>
      <c r="CP29" s="686"/>
      <c r="CQ29" s="687"/>
      <c r="CR29" s="642">
        <v>312571</v>
      </c>
      <c r="CS29" s="661"/>
      <c r="CT29" s="661"/>
      <c r="CU29" s="661"/>
      <c r="CV29" s="661"/>
      <c r="CW29" s="661"/>
      <c r="CX29" s="661"/>
      <c r="CY29" s="662"/>
      <c r="CZ29" s="645">
        <v>6</v>
      </c>
      <c r="DA29" s="663"/>
      <c r="DB29" s="663"/>
      <c r="DC29" s="664"/>
      <c r="DD29" s="648">
        <v>312571</v>
      </c>
      <c r="DE29" s="661"/>
      <c r="DF29" s="661"/>
      <c r="DG29" s="661"/>
      <c r="DH29" s="661"/>
      <c r="DI29" s="661"/>
      <c r="DJ29" s="661"/>
      <c r="DK29" s="662"/>
      <c r="DL29" s="648">
        <v>312571</v>
      </c>
      <c r="DM29" s="661"/>
      <c r="DN29" s="661"/>
      <c r="DO29" s="661"/>
      <c r="DP29" s="661"/>
      <c r="DQ29" s="661"/>
      <c r="DR29" s="661"/>
      <c r="DS29" s="661"/>
      <c r="DT29" s="661"/>
      <c r="DU29" s="661"/>
      <c r="DV29" s="662"/>
      <c r="DW29" s="645">
        <v>10.8</v>
      </c>
      <c r="DX29" s="663"/>
      <c r="DY29" s="663"/>
      <c r="DZ29" s="663"/>
      <c r="EA29" s="663"/>
      <c r="EB29" s="663"/>
      <c r="EC29" s="681"/>
    </row>
    <row r="30" spans="2:133" ht="11.25" customHeight="1" x14ac:dyDescent="0.15">
      <c r="B30" s="639" t="s">
        <v>303</v>
      </c>
      <c r="C30" s="640"/>
      <c r="D30" s="640"/>
      <c r="E30" s="640"/>
      <c r="F30" s="640"/>
      <c r="G30" s="640"/>
      <c r="H30" s="640"/>
      <c r="I30" s="640"/>
      <c r="J30" s="640"/>
      <c r="K30" s="640"/>
      <c r="L30" s="640"/>
      <c r="M30" s="640"/>
      <c r="N30" s="640"/>
      <c r="O30" s="640"/>
      <c r="P30" s="640"/>
      <c r="Q30" s="641"/>
      <c r="R30" s="642">
        <v>4397</v>
      </c>
      <c r="S30" s="643"/>
      <c r="T30" s="643"/>
      <c r="U30" s="643"/>
      <c r="V30" s="643"/>
      <c r="W30" s="643"/>
      <c r="X30" s="643"/>
      <c r="Y30" s="644"/>
      <c r="Z30" s="675">
        <v>0.1</v>
      </c>
      <c r="AA30" s="675"/>
      <c r="AB30" s="675"/>
      <c r="AC30" s="675"/>
      <c r="AD30" s="676" t="s">
        <v>129</v>
      </c>
      <c r="AE30" s="676"/>
      <c r="AF30" s="676"/>
      <c r="AG30" s="676"/>
      <c r="AH30" s="676"/>
      <c r="AI30" s="676"/>
      <c r="AJ30" s="676"/>
      <c r="AK30" s="676"/>
      <c r="AL30" s="645" t="s">
        <v>129</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3"/>
      <c r="CE30" s="734"/>
      <c r="CF30" s="689" t="s">
        <v>306</v>
      </c>
      <c r="CG30" s="686"/>
      <c r="CH30" s="686"/>
      <c r="CI30" s="686"/>
      <c r="CJ30" s="686"/>
      <c r="CK30" s="686"/>
      <c r="CL30" s="686"/>
      <c r="CM30" s="686"/>
      <c r="CN30" s="686"/>
      <c r="CO30" s="686"/>
      <c r="CP30" s="686"/>
      <c r="CQ30" s="687"/>
      <c r="CR30" s="642">
        <v>306929</v>
      </c>
      <c r="CS30" s="643"/>
      <c r="CT30" s="643"/>
      <c r="CU30" s="643"/>
      <c r="CV30" s="643"/>
      <c r="CW30" s="643"/>
      <c r="CX30" s="643"/>
      <c r="CY30" s="644"/>
      <c r="CZ30" s="645">
        <v>5.9</v>
      </c>
      <c r="DA30" s="663"/>
      <c r="DB30" s="663"/>
      <c r="DC30" s="664"/>
      <c r="DD30" s="648">
        <v>306929</v>
      </c>
      <c r="DE30" s="643"/>
      <c r="DF30" s="643"/>
      <c r="DG30" s="643"/>
      <c r="DH30" s="643"/>
      <c r="DI30" s="643"/>
      <c r="DJ30" s="643"/>
      <c r="DK30" s="644"/>
      <c r="DL30" s="648">
        <v>306929</v>
      </c>
      <c r="DM30" s="643"/>
      <c r="DN30" s="643"/>
      <c r="DO30" s="643"/>
      <c r="DP30" s="643"/>
      <c r="DQ30" s="643"/>
      <c r="DR30" s="643"/>
      <c r="DS30" s="643"/>
      <c r="DT30" s="643"/>
      <c r="DU30" s="643"/>
      <c r="DV30" s="644"/>
      <c r="DW30" s="645">
        <v>10.6</v>
      </c>
      <c r="DX30" s="663"/>
      <c r="DY30" s="663"/>
      <c r="DZ30" s="663"/>
      <c r="EA30" s="663"/>
      <c r="EB30" s="663"/>
      <c r="EC30" s="681"/>
    </row>
    <row r="31" spans="2:133" ht="11.25" customHeight="1" x14ac:dyDescent="0.15">
      <c r="B31" s="639" t="s">
        <v>307</v>
      </c>
      <c r="C31" s="640"/>
      <c r="D31" s="640"/>
      <c r="E31" s="640"/>
      <c r="F31" s="640"/>
      <c r="G31" s="640"/>
      <c r="H31" s="640"/>
      <c r="I31" s="640"/>
      <c r="J31" s="640"/>
      <c r="K31" s="640"/>
      <c r="L31" s="640"/>
      <c r="M31" s="640"/>
      <c r="N31" s="640"/>
      <c r="O31" s="640"/>
      <c r="P31" s="640"/>
      <c r="Q31" s="641"/>
      <c r="R31" s="642">
        <v>1441553</v>
      </c>
      <c r="S31" s="643"/>
      <c r="T31" s="643"/>
      <c r="U31" s="643"/>
      <c r="V31" s="643"/>
      <c r="W31" s="643"/>
      <c r="X31" s="643"/>
      <c r="Y31" s="644"/>
      <c r="Z31" s="675">
        <v>25.5</v>
      </c>
      <c r="AA31" s="675"/>
      <c r="AB31" s="675"/>
      <c r="AC31" s="675"/>
      <c r="AD31" s="676" t="s">
        <v>129</v>
      </c>
      <c r="AE31" s="676"/>
      <c r="AF31" s="676"/>
      <c r="AG31" s="676"/>
      <c r="AH31" s="676"/>
      <c r="AI31" s="676"/>
      <c r="AJ31" s="676"/>
      <c r="AK31" s="676"/>
      <c r="AL31" s="645" t="s">
        <v>225</v>
      </c>
      <c r="AM31" s="646"/>
      <c r="AN31" s="646"/>
      <c r="AO31" s="677"/>
      <c r="AP31" s="717" t="s">
        <v>308</v>
      </c>
      <c r="AQ31" s="718"/>
      <c r="AR31" s="718"/>
      <c r="AS31" s="718"/>
      <c r="AT31" s="723" t="s">
        <v>309</v>
      </c>
      <c r="AU31" s="231"/>
      <c r="AV31" s="231"/>
      <c r="AW31" s="231"/>
      <c r="AX31" s="710" t="s">
        <v>185</v>
      </c>
      <c r="AY31" s="711"/>
      <c r="AZ31" s="711"/>
      <c r="BA31" s="711"/>
      <c r="BB31" s="711"/>
      <c r="BC31" s="711"/>
      <c r="BD31" s="711"/>
      <c r="BE31" s="711"/>
      <c r="BF31" s="712"/>
      <c r="BG31" s="713">
        <v>99.8</v>
      </c>
      <c r="BH31" s="714"/>
      <c r="BI31" s="714"/>
      <c r="BJ31" s="714"/>
      <c r="BK31" s="714"/>
      <c r="BL31" s="714"/>
      <c r="BM31" s="715">
        <v>99.6</v>
      </c>
      <c r="BN31" s="714"/>
      <c r="BO31" s="714"/>
      <c r="BP31" s="714"/>
      <c r="BQ31" s="716"/>
      <c r="BR31" s="713">
        <v>99.6</v>
      </c>
      <c r="BS31" s="714"/>
      <c r="BT31" s="714"/>
      <c r="BU31" s="714"/>
      <c r="BV31" s="714"/>
      <c r="BW31" s="714"/>
      <c r="BX31" s="715">
        <v>99.4</v>
      </c>
      <c r="BY31" s="714"/>
      <c r="BZ31" s="714"/>
      <c r="CA31" s="714"/>
      <c r="CB31" s="716"/>
      <c r="CD31" s="733"/>
      <c r="CE31" s="734"/>
      <c r="CF31" s="689" t="s">
        <v>310</v>
      </c>
      <c r="CG31" s="686"/>
      <c r="CH31" s="686"/>
      <c r="CI31" s="686"/>
      <c r="CJ31" s="686"/>
      <c r="CK31" s="686"/>
      <c r="CL31" s="686"/>
      <c r="CM31" s="686"/>
      <c r="CN31" s="686"/>
      <c r="CO31" s="686"/>
      <c r="CP31" s="686"/>
      <c r="CQ31" s="687"/>
      <c r="CR31" s="642">
        <v>5642</v>
      </c>
      <c r="CS31" s="661"/>
      <c r="CT31" s="661"/>
      <c r="CU31" s="661"/>
      <c r="CV31" s="661"/>
      <c r="CW31" s="661"/>
      <c r="CX31" s="661"/>
      <c r="CY31" s="662"/>
      <c r="CZ31" s="645">
        <v>0.1</v>
      </c>
      <c r="DA31" s="663"/>
      <c r="DB31" s="663"/>
      <c r="DC31" s="664"/>
      <c r="DD31" s="648">
        <v>5642</v>
      </c>
      <c r="DE31" s="661"/>
      <c r="DF31" s="661"/>
      <c r="DG31" s="661"/>
      <c r="DH31" s="661"/>
      <c r="DI31" s="661"/>
      <c r="DJ31" s="661"/>
      <c r="DK31" s="662"/>
      <c r="DL31" s="648">
        <v>5642</v>
      </c>
      <c r="DM31" s="661"/>
      <c r="DN31" s="661"/>
      <c r="DO31" s="661"/>
      <c r="DP31" s="661"/>
      <c r="DQ31" s="661"/>
      <c r="DR31" s="661"/>
      <c r="DS31" s="661"/>
      <c r="DT31" s="661"/>
      <c r="DU31" s="661"/>
      <c r="DV31" s="662"/>
      <c r="DW31" s="645">
        <v>0.2</v>
      </c>
      <c r="DX31" s="663"/>
      <c r="DY31" s="663"/>
      <c r="DZ31" s="663"/>
      <c r="EA31" s="663"/>
      <c r="EB31" s="663"/>
      <c r="EC31" s="681"/>
    </row>
    <row r="32" spans="2:133" ht="11.25" customHeight="1" x14ac:dyDescent="0.15">
      <c r="B32" s="706" t="s">
        <v>311</v>
      </c>
      <c r="C32" s="707"/>
      <c r="D32" s="707"/>
      <c r="E32" s="707"/>
      <c r="F32" s="707"/>
      <c r="G32" s="707"/>
      <c r="H32" s="707"/>
      <c r="I32" s="707"/>
      <c r="J32" s="707"/>
      <c r="K32" s="707"/>
      <c r="L32" s="707"/>
      <c r="M32" s="707"/>
      <c r="N32" s="707"/>
      <c r="O32" s="707"/>
      <c r="P32" s="707"/>
      <c r="Q32" s="708"/>
      <c r="R32" s="642" t="s">
        <v>225</v>
      </c>
      <c r="S32" s="643"/>
      <c r="T32" s="643"/>
      <c r="U32" s="643"/>
      <c r="V32" s="643"/>
      <c r="W32" s="643"/>
      <c r="X32" s="643"/>
      <c r="Y32" s="644"/>
      <c r="Z32" s="675" t="s">
        <v>129</v>
      </c>
      <c r="AA32" s="675"/>
      <c r="AB32" s="675"/>
      <c r="AC32" s="675"/>
      <c r="AD32" s="676" t="s">
        <v>129</v>
      </c>
      <c r="AE32" s="676"/>
      <c r="AF32" s="676"/>
      <c r="AG32" s="676"/>
      <c r="AH32" s="676"/>
      <c r="AI32" s="676"/>
      <c r="AJ32" s="676"/>
      <c r="AK32" s="676"/>
      <c r="AL32" s="645" t="s">
        <v>129</v>
      </c>
      <c r="AM32" s="646"/>
      <c r="AN32" s="646"/>
      <c r="AO32" s="677"/>
      <c r="AP32" s="719"/>
      <c r="AQ32" s="720"/>
      <c r="AR32" s="720"/>
      <c r="AS32" s="720"/>
      <c r="AT32" s="724"/>
      <c r="AU32" s="230" t="s">
        <v>312</v>
      </c>
      <c r="AV32" s="230"/>
      <c r="AW32" s="230"/>
      <c r="AX32" s="639" t="s">
        <v>313</v>
      </c>
      <c r="AY32" s="640"/>
      <c r="AZ32" s="640"/>
      <c r="BA32" s="640"/>
      <c r="BB32" s="640"/>
      <c r="BC32" s="640"/>
      <c r="BD32" s="640"/>
      <c r="BE32" s="640"/>
      <c r="BF32" s="641"/>
      <c r="BG32" s="726">
        <v>99.8</v>
      </c>
      <c r="BH32" s="661"/>
      <c r="BI32" s="661"/>
      <c r="BJ32" s="661"/>
      <c r="BK32" s="661"/>
      <c r="BL32" s="661"/>
      <c r="BM32" s="646">
        <v>99.8</v>
      </c>
      <c r="BN32" s="727"/>
      <c r="BO32" s="727"/>
      <c r="BP32" s="727"/>
      <c r="BQ32" s="685"/>
      <c r="BR32" s="726">
        <v>99.7</v>
      </c>
      <c r="BS32" s="661"/>
      <c r="BT32" s="661"/>
      <c r="BU32" s="661"/>
      <c r="BV32" s="661"/>
      <c r="BW32" s="661"/>
      <c r="BX32" s="646">
        <v>99.6</v>
      </c>
      <c r="BY32" s="727"/>
      <c r="BZ32" s="727"/>
      <c r="CA32" s="727"/>
      <c r="CB32" s="685"/>
      <c r="CD32" s="735"/>
      <c r="CE32" s="736"/>
      <c r="CF32" s="689" t="s">
        <v>314</v>
      </c>
      <c r="CG32" s="686"/>
      <c r="CH32" s="686"/>
      <c r="CI32" s="686"/>
      <c r="CJ32" s="686"/>
      <c r="CK32" s="686"/>
      <c r="CL32" s="686"/>
      <c r="CM32" s="686"/>
      <c r="CN32" s="686"/>
      <c r="CO32" s="686"/>
      <c r="CP32" s="686"/>
      <c r="CQ32" s="687"/>
      <c r="CR32" s="642" t="s">
        <v>225</v>
      </c>
      <c r="CS32" s="643"/>
      <c r="CT32" s="643"/>
      <c r="CU32" s="643"/>
      <c r="CV32" s="643"/>
      <c r="CW32" s="643"/>
      <c r="CX32" s="643"/>
      <c r="CY32" s="644"/>
      <c r="CZ32" s="645" t="s">
        <v>129</v>
      </c>
      <c r="DA32" s="663"/>
      <c r="DB32" s="663"/>
      <c r="DC32" s="664"/>
      <c r="DD32" s="648" t="s">
        <v>129</v>
      </c>
      <c r="DE32" s="643"/>
      <c r="DF32" s="643"/>
      <c r="DG32" s="643"/>
      <c r="DH32" s="643"/>
      <c r="DI32" s="643"/>
      <c r="DJ32" s="643"/>
      <c r="DK32" s="644"/>
      <c r="DL32" s="648" t="s">
        <v>129</v>
      </c>
      <c r="DM32" s="643"/>
      <c r="DN32" s="643"/>
      <c r="DO32" s="643"/>
      <c r="DP32" s="643"/>
      <c r="DQ32" s="643"/>
      <c r="DR32" s="643"/>
      <c r="DS32" s="643"/>
      <c r="DT32" s="643"/>
      <c r="DU32" s="643"/>
      <c r="DV32" s="644"/>
      <c r="DW32" s="645" t="s">
        <v>225</v>
      </c>
      <c r="DX32" s="663"/>
      <c r="DY32" s="663"/>
      <c r="DZ32" s="663"/>
      <c r="EA32" s="663"/>
      <c r="EB32" s="663"/>
      <c r="EC32" s="681"/>
    </row>
    <row r="33" spans="2:133" ht="11.25" customHeight="1" x14ac:dyDescent="0.15">
      <c r="B33" s="639" t="s">
        <v>315</v>
      </c>
      <c r="C33" s="640"/>
      <c r="D33" s="640"/>
      <c r="E33" s="640"/>
      <c r="F33" s="640"/>
      <c r="G33" s="640"/>
      <c r="H33" s="640"/>
      <c r="I33" s="640"/>
      <c r="J33" s="640"/>
      <c r="K33" s="640"/>
      <c r="L33" s="640"/>
      <c r="M33" s="640"/>
      <c r="N33" s="640"/>
      <c r="O33" s="640"/>
      <c r="P33" s="640"/>
      <c r="Q33" s="641"/>
      <c r="R33" s="642">
        <v>372803</v>
      </c>
      <c r="S33" s="643"/>
      <c r="T33" s="643"/>
      <c r="U33" s="643"/>
      <c r="V33" s="643"/>
      <c r="W33" s="643"/>
      <c r="X33" s="643"/>
      <c r="Y33" s="644"/>
      <c r="Z33" s="675">
        <v>6.6</v>
      </c>
      <c r="AA33" s="675"/>
      <c r="AB33" s="675"/>
      <c r="AC33" s="675"/>
      <c r="AD33" s="676" t="s">
        <v>225</v>
      </c>
      <c r="AE33" s="676"/>
      <c r="AF33" s="676"/>
      <c r="AG33" s="676"/>
      <c r="AH33" s="676"/>
      <c r="AI33" s="676"/>
      <c r="AJ33" s="676"/>
      <c r="AK33" s="676"/>
      <c r="AL33" s="645" t="s">
        <v>129</v>
      </c>
      <c r="AM33" s="646"/>
      <c r="AN33" s="646"/>
      <c r="AO33" s="677"/>
      <c r="AP33" s="721"/>
      <c r="AQ33" s="722"/>
      <c r="AR33" s="722"/>
      <c r="AS33" s="722"/>
      <c r="AT33" s="725"/>
      <c r="AU33" s="232"/>
      <c r="AV33" s="232"/>
      <c r="AW33" s="232"/>
      <c r="AX33" s="623" t="s">
        <v>316</v>
      </c>
      <c r="AY33" s="624"/>
      <c r="AZ33" s="624"/>
      <c r="BA33" s="624"/>
      <c r="BB33" s="624"/>
      <c r="BC33" s="624"/>
      <c r="BD33" s="624"/>
      <c r="BE33" s="624"/>
      <c r="BF33" s="625"/>
      <c r="BG33" s="709">
        <v>99.7</v>
      </c>
      <c r="BH33" s="627"/>
      <c r="BI33" s="627"/>
      <c r="BJ33" s="627"/>
      <c r="BK33" s="627"/>
      <c r="BL33" s="627"/>
      <c r="BM33" s="669">
        <v>99.5</v>
      </c>
      <c r="BN33" s="627"/>
      <c r="BO33" s="627"/>
      <c r="BP33" s="627"/>
      <c r="BQ33" s="671"/>
      <c r="BR33" s="709">
        <v>99.5</v>
      </c>
      <c r="BS33" s="627"/>
      <c r="BT33" s="627"/>
      <c r="BU33" s="627"/>
      <c r="BV33" s="627"/>
      <c r="BW33" s="627"/>
      <c r="BX33" s="669">
        <v>99.3</v>
      </c>
      <c r="BY33" s="627"/>
      <c r="BZ33" s="627"/>
      <c r="CA33" s="627"/>
      <c r="CB33" s="671"/>
      <c r="CD33" s="689" t="s">
        <v>317</v>
      </c>
      <c r="CE33" s="686"/>
      <c r="CF33" s="686"/>
      <c r="CG33" s="686"/>
      <c r="CH33" s="686"/>
      <c r="CI33" s="686"/>
      <c r="CJ33" s="686"/>
      <c r="CK33" s="686"/>
      <c r="CL33" s="686"/>
      <c r="CM33" s="686"/>
      <c r="CN33" s="686"/>
      <c r="CO33" s="686"/>
      <c r="CP33" s="686"/>
      <c r="CQ33" s="687"/>
      <c r="CR33" s="642">
        <v>3144139</v>
      </c>
      <c r="CS33" s="661"/>
      <c r="CT33" s="661"/>
      <c r="CU33" s="661"/>
      <c r="CV33" s="661"/>
      <c r="CW33" s="661"/>
      <c r="CX33" s="661"/>
      <c r="CY33" s="662"/>
      <c r="CZ33" s="645">
        <v>60</v>
      </c>
      <c r="DA33" s="663"/>
      <c r="DB33" s="663"/>
      <c r="DC33" s="664"/>
      <c r="DD33" s="648">
        <v>1694468</v>
      </c>
      <c r="DE33" s="661"/>
      <c r="DF33" s="661"/>
      <c r="DG33" s="661"/>
      <c r="DH33" s="661"/>
      <c r="DI33" s="661"/>
      <c r="DJ33" s="661"/>
      <c r="DK33" s="662"/>
      <c r="DL33" s="648">
        <v>1124066</v>
      </c>
      <c r="DM33" s="661"/>
      <c r="DN33" s="661"/>
      <c r="DO33" s="661"/>
      <c r="DP33" s="661"/>
      <c r="DQ33" s="661"/>
      <c r="DR33" s="661"/>
      <c r="DS33" s="661"/>
      <c r="DT33" s="661"/>
      <c r="DU33" s="661"/>
      <c r="DV33" s="662"/>
      <c r="DW33" s="645">
        <v>38.9</v>
      </c>
      <c r="DX33" s="663"/>
      <c r="DY33" s="663"/>
      <c r="DZ33" s="663"/>
      <c r="EA33" s="663"/>
      <c r="EB33" s="663"/>
      <c r="EC33" s="681"/>
    </row>
    <row r="34" spans="2:133" ht="11.25" customHeight="1" x14ac:dyDescent="0.15">
      <c r="B34" s="639" t="s">
        <v>318</v>
      </c>
      <c r="C34" s="640"/>
      <c r="D34" s="640"/>
      <c r="E34" s="640"/>
      <c r="F34" s="640"/>
      <c r="G34" s="640"/>
      <c r="H34" s="640"/>
      <c r="I34" s="640"/>
      <c r="J34" s="640"/>
      <c r="K34" s="640"/>
      <c r="L34" s="640"/>
      <c r="M34" s="640"/>
      <c r="N34" s="640"/>
      <c r="O34" s="640"/>
      <c r="P34" s="640"/>
      <c r="Q34" s="641"/>
      <c r="R34" s="642">
        <v>13425</v>
      </c>
      <c r="S34" s="643"/>
      <c r="T34" s="643"/>
      <c r="U34" s="643"/>
      <c r="V34" s="643"/>
      <c r="W34" s="643"/>
      <c r="X34" s="643"/>
      <c r="Y34" s="644"/>
      <c r="Z34" s="675">
        <v>0.2</v>
      </c>
      <c r="AA34" s="675"/>
      <c r="AB34" s="675"/>
      <c r="AC34" s="675"/>
      <c r="AD34" s="676">
        <v>2188</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319</v>
      </c>
      <c r="CE34" s="686"/>
      <c r="CF34" s="686"/>
      <c r="CG34" s="686"/>
      <c r="CH34" s="686"/>
      <c r="CI34" s="686"/>
      <c r="CJ34" s="686"/>
      <c r="CK34" s="686"/>
      <c r="CL34" s="686"/>
      <c r="CM34" s="686"/>
      <c r="CN34" s="686"/>
      <c r="CO34" s="686"/>
      <c r="CP34" s="686"/>
      <c r="CQ34" s="687"/>
      <c r="CR34" s="642">
        <v>683859</v>
      </c>
      <c r="CS34" s="643"/>
      <c r="CT34" s="643"/>
      <c r="CU34" s="643"/>
      <c r="CV34" s="643"/>
      <c r="CW34" s="643"/>
      <c r="CX34" s="643"/>
      <c r="CY34" s="644"/>
      <c r="CZ34" s="645">
        <v>13.1</v>
      </c>
      <c r="DA34" s="663"/>
      <c r="DB34" s="663"/>
      <c r="DC34" s="664"/>
      <c r="DD34" s="648">
        <v>545861</v>
      </c>
      <c r="DE34" s="643"/>
      <c r="DF34" s="643"/>
      <c r="DG34" s="643"/>
      <c r="DH34" s="643"/>
      <c r="DI34" s="643"/>
      <c r="DJ34" s="643"/>
      <c r="DK34" s="644"/>
      <c r="DL34" s="648">
        <v>402452</v>
      </c>
      <c r="DM34" s="643"/>
      <c r="DN34" s="643"/>
      <c r="DO34" s="643"/>
      <c r="DP34" s="643"/>
      <c r="DQ34" s="643"/>
      <c r="DR34" s="643"/>
      <c r="DS34" s="643"/>
      <c r="DT34" s="643"/>
      <c r="DU34" s="643"/>
      <c r="DV34" s="644"/>
      <c r="DW34" s="645">
        <v>13.9</v>
      </c>
      <c r="DX34" s="663"/>
      <c r="DY34" s="663"/>
      <c r="DZ34" s="663"/>
      <c r="EA34" s="663"/>
      <c r="EB34" s="663"/>
      <c r="EC34" s="681"/>
    </row>
    <row r="35" spans="2:133" ht="11.25" customHeight="1" x14ac:dyDescent="0.15">
      <c r="B35" s="639" t="s">
        <v>320</v>
      </c>
      <c r="C35" s="640"/>
      <c r="D35" s="640"/>
      <c r="E35" s="640"/>
      <c r="F35" s="640"/>
      <c r="G35" s="640"/>
      <c r="H35" s="640"/>
      <c r="I35" s="640"/>
      <c r="J35" s="640"/>
      <c r="K35" s="640"/>
      <c r="L35" s="640"/>
      <c r="M35" s="640"/>
      <c r="N35" s="640"/>
      <c r="O35" s="640"/>
      <c r="P35" s="640"/>
      <c r="Q35" s="641"/>
      <c r="R35" s="642">
        <v>14253</v>
      </c>
      <c r="S35" s="643"/>
      <c r="T35" s="643"/>
      <c r="U35" s="643"/>
      <c r="V35" s="643"/>
      <c r="W35" s="643"/>
      <c r="X35" s="643"/>
      <c r="Y35" s="644"/>
      <c r="Z35" s="675">
        <v>0.3</v>
      </c>
      <c r="AA35" s="675"/>
      <c r="AB35" s="675"/>
      <c r="AC35" s="675"/>
      <c r="AD35" s="676" t="s">
        <v>225</v>
      </c>
      <c r="AE35" s="676"/>
      <c r="AF35" s="676"/>
      <c r="AG35" s="676"/>
      <c r="AH35" s="676"/>
      <c r="AI35" s="676"/>
      <c r="AJ35" s="676"/>
      <c r="AK35" s="676"/>
      <c r="AL35" s="645" t="s">
        <v>225</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323</v>
      </c>
      <c r="CE35" s="686"/>
      <c r="CF35" s="686"/>
      <c r="CG35" s="686"/>
      <c r="CH35" s="686"/>
      <c r="CI35" s="686"/>
      <c r="CJ35" s="686"/>
      <c r="CK35" s="686"/>
      <c r="CL35" s="686"/>
      <c r="CM35" s="686"/>
      <c r="CN35" s="686"/>
      <c r="CO35" s="686"/>
      <c r="CP35" s="686"/>
      <c r="CQ35" s="687"/>
      <c r="CR35" s="642">
        <v>40292</v>
      </c>
      <c r="CS35" s="661"/>
      <c r="CT35" s="661"/>
      <c r="CU35" s="661"/>
      <c r="CV35" s="661"/>
      <c r="CW35" s="661"/>
      <c r="CX35" s="661"/>
      <c r="CY35" s="662"/>
      <c r="CZ35" s="645">
        <v>0.8</v>
      </c>
      <c r="DA35" s="663"/>
      <c r="DB35" s="663"/>
      <c r="DC35" s="664"/>
      <c r="DD35" s="648">
        <v>37139</v>
      </c>
      <c r="DE35" s="661"/>
      <c r="DF35" s="661"/>
      <c r="DG35" s="661"/>
      <c r="DH35" s="661"/>
      <c r="DI35" s="661"/>
      <c r="DJ35" s="661"/>
      <c r="DK35" s="662"/>
      <c r="DL35" s="648">
        <v>29419</v>
      </c>
      <c r="DM35" s="661"/>
      <c r="DN35" s="661"/>
      <c r="DO35" s="661"/>
      <c r="DP35" s="661"/>
      <c r="DQ35" s="661"/>
      <c r="DR35" s="661"/>
      <c r="DS35" s="661"/>
      <c r="DT35" s="661"/>
      <c r="DU35" s="661"/>
      <c r="DV35" s="662"/>
      <c r="DW35" s="645">
        <v>1</v>
      </c>
      <c r="DX35" s="663"/>
      <c r="DY35" s="663"/>
      <c r="DZ35" s="663"/>
      <c r="EA35" s="663"/>
      <c r="EB35" s="663"/>
      <c r="EC35" s="681"/>
    </row>
    <row r="36" spans="2:133" ht="11.25" customHeight="1" x14ac:dyDescent="0.15">
      <c r="B36" s="639" t="s">
        <v>324</v>
      </c>
      <c r="C36" s="640"/>
      <c r="D36" s="640"/>
      <c r="E36" s="640"/>
      <c r="F36" s="640"/>
      <c r="G36" s="640"/>
      <c r="H36" s="640"/>
      <c r="I36" s="640"/>
      <c r="J36" s="640"/>
      <c r="K36" s="640"/>
      <c r="L36" s="640"/>
      <c r="M36" s="640"/>
      <c r="N36" s="640"/>
      <c r="O36" s="640"/>
      <c r="P36" s="640"/>
      <c r="Q36" s="641"/>
      <c r="R36" s="642">
        <v>44848</v>
      </c>
      <c r="S36" s="643"/>
      <c r="T36" s="643"/>
      <c r="U36" s="643"/>
      <c r="V36" s="643"/>
      <c r="W36" s="643"/>
      <c r="X36" s="643"/>
      <c r="Y36" s="644"/>
      <c r="Z36" s="675">
        <v>0.8</v>
      </c>
      <c r="AA36" s="675"/>
      <c r="AB36" s="675"/>
      <c r="AC36" s="675"/>
      <c r="AD36" s="676" t="s">
        <v>129</v>
      </c>
      <c r="AE36" s="676"/>
      <c r="AF36" s="676"/>
      <c r="AG36" s="676"/>
      <c r="AH36" s="676"/>
      <c r="AI36" s="676"/>
      <c r="AJ36" s="676"/>
      <c r="AK36" s="676"/>
      <c r="AL36" s="645" t="s">
        <v>225</v>
      </c>
      <c r="AM36" s="646"/>
      <c r="AN36" s="646"/>
      <c r="AO36" s="677"/>
      <c r="AP36" s="235"/>
      <c r="AQ36" s="694" t="s">
        <v>325</v>
      </c>
      <c r="AR36" s="695"/>
      <c r="AS36" s="695"/>
      <c r="AT36" s="695"/>
      <c r="AU36" s="695"/>
      <c r="AV36" s="695"/>
      <c r="AW36" s="695"/>
      <c r="AX36" s="695"/>
      <c r="AY36" s="696"/>
      <c r="AZ36" s="697">
        <v>553606</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90531</v>
      </c>
      <c r="BW36" s="698"/>
      <c r="BX36" s="698"/>
      <c r="BY36" s="698"/>
      <c r="BZ36" s="698"/>
      <c r="CA36" s="698"/>
      <c r="CB36" s="699"/>
      <c r="CD36" s="689" t="s">
        <v>327</v>
      </c>
      <c r="CE36" s="686"/>
      <c r="CF36" s="686"/>
      <c r="CG36" s="686"/>
      <c r="CH36" s="686"/>
      <c r="CI36" s="686"/>
      <c r="CJ36" s="686"/>
      <c r="CK36" s="686"/>
      <c r="CL36" s="686"/>
      <c r="CM36" s="686"/>
      <c r="CN36" s="686"/>
      <c r="CO36" s="686"/>
      <c r="CP36" s="686"/>
      <c r="CQ36" s="687"/>
      <c r="CR36" s="642">
        <v>1939453</v>
      </c>
      <c r="CS36" s="643"/>
      <c r="CT36" s="643"/>
      <c r="CU36" s="643"/>
      <c r="CV36" s="643"/>
      <c r="CW36" s="643"/>
      <c r="CX36" s="643"/>
      <c r="CY36" s="644"/>
      <c r="CZ36" s="645">
        <v>37</v>
      </c>
      <c r="DA36" s="663"/>
      <c r="DB36" s="663"/>
      <c r="DC36" s="664"/>
      <c r="DD36" s="648">
        <v>868365</v>
      </c>
      <c r="DE36" s="643"/>
      <c r="DF36" s="643"/>
      <c r="DG36" s="643"/>
      <c r="DH36" s="643"/>
      <c r="DI36" s="643"/>
      <c r="DJ36" s="643"/>
      <c r="DK36" s="644"/>
      <c r="DL36" s="648">
        <v>481967</v>
      </c>
      <c r="DM36" s="643"/>
      <c r="DN36" s="643"/>
      <c r="DO36" s="643"/>
      <c r="DP36" s="643"/>
      <c r="DQ36" s="643"/>
      <c r="DR36" s="643"/>
      <c r="DS36" s="643"/>
      <c r="DT36" s="643"/>
      <c r="DU36" s="643"/>
      <c r="DV36" s="644"/>
      <c r="DW36" s="645">
        <v>16.7</v>
      </c>
      <c r="DX36" s="663"/>
      <c r="DY36" s="663"/>
      <c r="DZ36" s="663"/>
      <c r="EA36" s="663"/>
      <c r="EB36" s="663"/>
      <c r="EC36" s="681"/>
    </row>
    <row r="37" spans="2:133" ht="11.25" customHeight="1" x14ac:dyDescent="0.15">
      <c r="B37" s="639" t="s">
        <v>328</v>
      </c>
      <c r="C37" s="640"/>
      <c r="D37" s="640"/>
      <c r="E37" s="640"/>
      <c r="F37" s="640"/>
      <c r="G37" s="640"/>
      <c r="H37" s="640"/>
      <c r="I37" s="640"/>
      <c r="J37" s="640"/>
      <c r="K37" s="640"/>
      <c r="L37" s="640"/>
      <c r="M37" s="640"/>
      <c r="N37" s="640"/>
      <c r="O37" s="640"/>
      <c r="P37" s="640"/>
      <c r="Q37" s="641"/>
      <c r="R37" s="642">
        <v>317927</v>
      </c>
      <c r="S37" s="643"/>
      <c r="T37" s="643"/>
      <c r="U37" s="643"/>
      <c r="V37" s="643"/>
      <c r="W37" s="643"/>
      <c r="X37" s="643"/>
      <c r="Y37" s="644"/>
      <c r="Z37" s="675">
        <v>5.6</v>
      </c>
      <c r="AA37" s="675"/>
      <c r="AB37" s="675"/>
      <c r="AC37" s="675"/>
      <c r="AD37" s="676" t="s">
        <v>129</v>
      </c>
      <c r="AE37" s="676"/>
      <c r="AF37" s="676"/>
      <c r="AG37" s="676"/>
      <c r="AH37" s="676"/>
      <c r="AI37" s="676"/>
      <c r="AJ37" s="676"/>
      <c r="AK37" s="676"/>
      <c r="AL37" s="645" t="s">
        <v>225</v>
      </c>
      <c r="AM37" s="646"/>
      <c r="AN37" s="646"/>
      <c r="AO37" s="677"/>
      <c r="AQ37" s="682" t="s">
        <v>329</v>
      </c>
      <c r="AR37" s="683"/>
      <c r="AS37" s="683"/>
      <c r="AT37" s="683"/>
      <c r="AU37" s="683"/>
      <c r="AV37" s="683"/>
      <c r="AW37" s="683"/>
      <c r="AX37" s="683"/>
      <c r="AY37" s="684"/>
      <c r="AZ37" s="642">
        <v>183200</v>
      </c>
      <c r="BA37" s="643"/>
      <c r="BB37" s="643"/>
      <c r="BC37" s="643"/>
      <c r="BD37" s="661"/>
      <c r="BE37" s="661"/>
      <c r="BF37" s="685"/>
      <c r="BG37" s="689" t="s">
        <v>330</v>
      </c>
      <c r="BH37" s="686"/>
      <c r="BI37" s="686"/>
      <c r="BJ37" s="686"/>
      <c r="BK37" s="686"/>
      <c r="BL37" s="686"/>
      <c r="BM37" s="686"/>
      <c r="BN37" s="686"/>
      <c r="BO37" s="686"/>
      <c r="BP37" s="686"/>
      <c r="BQ37" s="686"/>
      <c r="BR37" s="686"/>
      <c r="BS37" s="686"/>
      <c r="BT37" s="686"/>
      <c r="BU37" s="687"/>
      <c r="BV37" s="642">
        <v>87305</v>
      </c>
      <c r="BW37" s="643"/>
      <c r="BX37" s="643"/>
      <c r="BY37" s="643"/>
      <c r="BZ37" s="643"/>
      <c r="CA37" s="643"/>
      <c r="CB37" s="688"/>
      <c r="CD37" s="689" t="s">
        <v>331</v>
      </c>
      <c r="CE37" s="686"/>
      <c r="CF37" s="686"/>
      <c r="CG37" s="686"/>
      <c r="CH37" s="686"/>
      <c r="CI37" s="686"/>
      <c r="CJ37" s="686"/>
      <c r="CK37" s="686"/>
      <c r="CL37" s="686"/>
      <c r="CM37" s="686"/>
      <c r="CN37" s="686"/>
      <c r="CO37" s="686"/>
      <c r="CP37" s="686"/>
      <c r="CQ37" s="687"/>
      <c r="CR37" s="642">
        <v>343266</v>
      </c>
      <c r="CS37" s="661"/>
      <c r="CT37" s="661"/>
      <c r="CU37" s="661"/>
      <c r="CV37" s="661"/>
      <c r="CW37" s="661"/>
      <c r="CX37" s="661"/>
      <c r="CY37" s="662"/>
      <c r="CZ37" s="645">
        <v>6.6</v>
      </c>
      <c r="DA37" s="663"/>
      <c r="DB37" s="663"/>
      <c r="DC37" s="664"/>
      <c r="DD37" s="648">
        <v>342178</v>
      </c>
      <c r="DE37" s="661"/>
      <c r="DF37" s="661"/>
      <c r="DG37" s="661"/>
      <c r="DH37" s="661"/>
      <c r="DI37" s="661"/>
      <c r="DJ37" s="661"/>
      <c r="DK37" s="662"/>
      <c r="DL37" s="648">
        <v>300520</v>
      </c>
      <c r="DM37" s="661"/>
      <c r="DN37" s="661"/>
      <c r="DO37" s="661"/>
      <c r="DP37" s="661"/>
      <c r="DQ37" s="661"/>
      <c r="DR37" s="661"/>
      <c r="DS37" s="661"/>
      <c r="DT37" s="661"/>
      <c r="DU37" s="661"/>
      <c r="DV37" s="662"/>
      <c r="DW37" s="645">
        <v>10.4</v>
      </c>
      <c r="DX37" s="663"/>
      <c r="DY37" s="663"/>
      <c r="DZ37" s="663"/>
      <c r="EA37" s="663"/>
      <c r="EB37" s="663"/>
      <c r="EC37" s="681"/>
    </row>
    <row r="38" spans="2:133" ht="11.25" customHeight="1" x14ac:dyDescent="0.15">
      <c r="B38" s="639" t="s">
        <v>332</v>
      </c>
      <c r="C38" s="640"/>
      <c r="D38" s="640"/>
      <c r="E38" s="640"/>
      <c r="F38" s="640"/>
      <c r="G38" s="640"/>
      <c r="H38" s="640"/>
      <c r="I38" s="640"/>
      <c r="J38" s="640"/>
      <c r="K38" s="640"/>
      <c r="L38" s="640"/>
      <c r="M38" s="640"/>
      <c r="N38" s="640"/>
      <c r="O38" s="640"/>
      <c r="P38" s="640"/>
      <c r="Q38" s="641"/>
      <c r="R38" s="642">
        <v>248635</v>
      </c>
      <c r="S38" s="643"/>
      <c r="T38" s="643"/>
      <c r="U38" s="643"/>
      <c r="V38" s="643"/>
      <c r="W38" s="643"/>
      <c r="X38" s="643"/>
      <c r="Y38" s="644"/>
      <c r="Z38" s="675">
        <v>4.4000000000000004</v>
      </c>
      <c r="AA38" s="675"/>
      <c r="AB38" s="675"/>
      <c r="AC38" s="675"/>
      <c r="AD38" s="676">
        <v>1552</v>
      </c>
      <c r="AE38" s="676"/>
      <c r="AF38" s="676"/>
      <c r="AG38" s="676"/>
      <c r="AH38" s="676"/>
      <c r="AI38" s="676"/>
      <c r="AJ38" s="676"/>
      <c r="AK38" s="676"/>
      <c r="AL38" s="645">
        <v>0.1</v>
      </c>
      <c r="AM38" s="646"/>
      <c r="AN38" s="646"/>
      <c r="AO38" s="677"/>
      <c r="AQ38" s="682" t="s">
        <v>333</v>
      </c>
      <c r="AR38" s="683"/>
      <c r="AS38" s="683"/>
      <c r="AT38" s="683"/>
      <c r="AU38" s="683"/>
      <c r="AV38" s="683"/>
      <c r="AW38" s="683"/>
      <c r="AX38" s="683"/>
      <c r="AY38" s="684"/>
      <c r="AZ38" s="642">
        <v>67386</v>
      </c>
      <c r="BA38" s="643"/>
      <c r="BB38" s="643"/>
      <c r="BC38" s="643"/>
      <c r="BD38" s="661"/>
      <c r="BE38" s="661"/>
      <c r="BF38" s="685"/>
      <c r="BG38" s="689" t="s">
        <v>334</v>
      </c>
      <c r="BH38" s="686"/>
      <c r="BI38" s="686"/>
      <c r="BJ38" s="686"/>
      <c r="BK38" s="686"/>
      <c r="BL38" s="686"/>
      <c r="BM38" s="686"/>
      <c r="BN38" s="686"/>
      <c r="BO38" s="686"/>
      <c r="BP38" s="686"/>
      <c r="BQ38" s="686"/>
      <c r="BR38" s="686"/>
      <c r="BS38" s="686"/>
      <c r="BT38" s="686"/>
      <c r="BU38" s="687"/>
      <c r="BV38" s="642">
        <v>1379</v>
      </c>
      <c r="BW38" s="643"/>
      <c r="BX38" s="643"/>
      <c r="BY38" s="643"/>
      <c r="BZ38" s="643"/>
      <c r="CA38" s="643"/>
      <c r="CB38" s="688"/>
      <c r="CD38" s="689" t="s">
        <v>335</v>
      </c>
      <c r="CE38" s="686"/>
      <c r="CF38" s="686"/>
      <c r="CG38" s="686"/>
      <c r="CH38" s="686"/>
      <c r="CI38" s="686"/>
      <c r="CJ38" s="686"/>
      <c r="CK38" s="686"/>
      <c r="CL38" s="686"/>
      <c r="CM38" s="686"/>
      <c r="CN38" s="686"/>
      <c r="CO38" s="686"/>
      <c r="CP38" s="686"/>
      <c r="CQ38" s="687"/>
      <c r="CR38" s="642">
        <v>293416</v>
      </c>
      <c r="CS38" s="643"/>
      <c r="CT38" s="643"/>
      <c r="CU38" s="643"/>
      <c r="CV38" s="643"/>
      <c r="CW38" s="643"/>
      <c r="CX38" s="643"/>
      <c r="CY38" s="644"/>
      <c r="CZ38" s="645">
        <v>5.6</v>
      </c>
      <c r="DA38" s="663"/>
      <c r="DB38" s="663"/>
      <c r="DC38" s="664"/>
      <c r="DD38" s="648">
        <v>241102</v>
      </c>
      <c r="DE38" s="643"/>
      <c r="DF38" s="643"/>
      <c r="DG38" s="643"/>
      <c r="DH38" s="643"/>
      <c r="DI38" s="643"/>
      <c r="DJ38" s="643"/>
      <c r="DK38" s="644"/>
      <c r="DL38" s="648">
        <v>210228</v>
      </c>
      <c r="DM38" s="643"/>
      <c r="DN38" s="643"/>
      <c r="DO38" s="643"/>
      <c r="DP38" s="643"/>
      <c r="DQ38" s="643"/>
      <c r="DR38" s="643"/>
      <c r="DS38" s="643"/>
      <c r="DT38" s="643"/>
      <c r="DU38" s="643"/>
      <c r="DV38" s="644"/>
      <c r="DW38" s="645">
        <v>7.3</v>
      </c>
      <c r="DX38" s="663"/>
      <c r="DY38" s="663"/>
      <c r="DZ38" s="663"/>
      <c r="EA38" s="663"/>
      <c r="EB38" s="663"/>
      <c r="EC38" s="681"/>
    </row>
    <row r="39" spans="2:133" ht="11.25" customHeight="1" x14ac:dyDescent="0.15">
      <c r="B39" s="639" t="s">
        <v>336</v>
      </c>
      <c r="C39" s="640"/>
      <c r="D39" s="640"/>
      <c r="E39" s="640"/>
      <c r="F39" s="640"/>
      <c r="G39" s="640"/>
      <c r="H39" s="640"/>
      <c r="I39" s="640"/>
      <c r="J39" s="640"/>
      <c r="K39" s="640"/>
      <c r="L39" s="640"/>
      <c r="M39" s="640"/>
      <c r="N39" s="640"/>
      <c r="O39" s="640"/>
      <c r="P39" s="640"/>
      <c r="Q39" s="641"/>
      <c r="R39" s="642">
        <v>207700</v>
      </c>
      <c r="S39" s="643"/>
      <c r="T39" s="643"/>
      <c r="U39" s="643"/>
      <c r="V39" s="643"/>
      <c r="W39" s="643"/>
      <c r="X39" s="643"/>
      <c r="Y39" s="644"/>
      <c r="Z39" s="675">
        <v>3.7</v>
      </c>
      <c r="AA39" s="675"/>
      <c r="AB39" s="675"/>
      <c r="AC39" s="675"/>
      <c r="AD39" s="676" t="s">
        <v>225</v>
      </c>
      <c r="AE39" s="676"/>
      <c r="AF39" s="676"/>
      <c r="AG39" s="676"/>
      <c r="AH39" s="676"/>
      <c r="AI39" s="676"/>
      <c r="AJ39" s="676"/>
      <c r="AK39" s="676"/>
      <c r="AL39" s="645" t="s">
        <v>225</v>
      </c>
      <c r="AM39" s="646"/>
      <c r="AN39" s="646"/>
      <c r="AO39" s="677"/>
      <c r="AQ39" s="682" t="s">
        <v>337</v>
      </c>
      <c r="AR39" s="683"/>
      <c r="AS39" s="683"/>
      <c r="AT39" s="683"/>
      <c r="AU39" s="683"/>
      <c r="AV39" s="683"/>
      <c r="AW39" s="683"/>
      <c r="AX39" s="683"/>
      <c r="AY39" s="684"/>
      <c r="AZ39" s="642">
        <v>9274</v>
      </c>
      <c r="BA39" s="643"/>
      <c r="BB39" s="643"/>
      <c r="BC39" s="643"/>
      <c r="BD39" s="661"/>
      <c r="BE39" s="661"/>
      <c r="BF39" s="685"/>
      <c r="BG39" s="689" t="s">
        <v>338</v>
      </c>
      <c r="BH39" s="686"/>
      <c r="BI39" s="686"/>
      <c r="BJ39" s="686"/>
      <c r="BK39" s="686"/>
      <c r="BL39" s="686"/>
      <c r="BM39" s="686"/>
      <c r="BN39" s="686"/>
      <c r="BO39" s="686"/>
      <c r="BP39" s="686"/>
      <c r="BQ39" s="686"/>
      <c r="BR39" s="686"/>
      <c r="BS39" s="686"/>
      <c r="BT39" s="686"/>
      <c r="BU39" s="687"/>
      <c r="BV39" s="642">
        <v>2367</v>
      </c>
      <c r="BW39" s="643"/>
      <c r="BX39" s="643"/>
      <c r="BY39" s="643"/>
      <c r="BZ39" s="643"/>
      <c r="CA39" s="643"/>
      <c r="CB39" s="688"/>
      <c r="CD39" s="689" t="s">
        <v>339</v>
      </c>
      <c r="CE39" s="686"/>
      <c r="CF39" s="686"/>
      <c r="CG39" s="686"/>
      <c r="CH39" s="686"/>
      <c r="CI39" s="686"/>
      <c r="CJ39" s="686"/>
      <c r="CK39" s="686"/>
      <c r="CL39" s="686"/>
      <c r="CM39" s="686"/>
      <c r="CN39" s="686"/>
      <c r="CO39" s="686"/>
      <c r="CP39" s="686"/>
      <c r="CQ39" s="687"/>
      <c r="CR39" s="642">
        <v>32119</v>
      </c>
      <c r="CS39" s="661"/>
      <c r="CT39" s="661"/>
      <c r="CU39" s="661"/>
      <c r="CV39" s="661"/>
      <c r="CW39" s="661"/>
      <c r="CX39" s="661"/>
      <c r="CY39" s="662"/>
      <c r="CZ39" s="645">
        <v>0.6</v>
      </c>
      <c r="DA39" s="663"/>
      <c r="DB39" s="663"/>
      <c r="DC39" s="664"/>
      <c r="DD39" s="648">
        <v>2001</v>
      </c>
      <c r="DE39" s="661"/>
      <c r="DF39" s="661"/>
      <c r="DG39" s="661"/>
      <c r="DH39" s="661"/>
      <c r="DI39" s="661"/>
      <c r="DJ39" s="661"/>
      <c r="DK39" s="662"/>
      <c r="DL39" s="648" t="s">
        <v>225</v>
      </c>
      <c r="DM39" s="661"/>
      <c r="DN39" s="661"/>
      <c r="DO39" s="661"/>
      <c r="DP39" s="661"/>
      <c r="DQ39" s="661"/>
      <c r="DR39" s="661"/>
      <c r="DS39" s="661"/>
      <c r="DT39" s="661"/>
      <c r="DU39" s="661"/>
      <c r="DV39" s="662"/>
      <c r="DW39" s="645" t="s">
        <v>129</v>
      </c>
      <c r="DX39" s="663"/>
      <c r="DY39" s="663"/>
      <c r="DZ39" s="663"/>
      <c r="EA39" s="663"/>
      <c r="EB39" s="663"/>
      <c r="EC39" s="681"/>
    </row>
    <row r="40" spans="2:133" ht="11.25" customHeight="1" x14ac:dyDescent="0.15">
      <c r="B40" s="639" t="s">
        <v>340</v>
      </c>
      <c r="C40" s="640"/>
      <c r="D40" s="640"/>
      <c r="E40" s="640"/>
      <c r="F40" s="640"/>
      <c r="G40" s="640"/>
      <c r="H40" s="640"/>
      <c r="I40" s="640"/>
      <c r="J40" s="640"/>
      <c r="K40" s="640"/>
      <c r="L40" s="640"/>
      <c r="M40" s="640"/>
      <c r="N40" s="640"/>
      <c r="O40" s="640"/>
      <c r="P40" s="640"/>
      <c r="Q40" s="641"/>
      <c r="R40" s="642">
        <v>3400</v>
      </c>
      <c r="S40" s="643"/>
      <c r="T40" s="643"/>
      <c r="U40" s="643"/>
      <c r="V40" s="643"/>
      <c r="W40" s="643"/>
      <c r="X40" s="643"/>
      <c r="Y40" s="644"/>
      <c r="Z40" s="675">
        <v>0.1</v>
      </c>
      <c r="AA40" s="675"/>
      <c r="AB40" s="675"/>
      <c r="AC40" s="675"/>
      <c r="AD40" s="676" t="s">
        <v>225</v>
      </c>
      <c r="AE40" s="676"/>
      <c r="AF40" s="676"/>
      <c r="AG40" s="676"/>
      <c r="AH40" s="676"/>
      <c r="AI40" s="676"/>
      <c r="AJ40" s="676"/>
      <c r="AK40" s="676"/>
      <c r="AL40" s="645" t="s">
        <v>129</v>
      </c>
      <c r="AM40" s="646"/>
      <c r="AN40" s="646"/>
      <c r="AO40" s="677"/>
      <c r="AQ40" s="682" t="s">
        <v>341</v>
      </c>
      <c r="AR40" s="683"/>
      <c r="AS40" s="683"/>
      <c r="AT40" s="683"/>
      <c r="AU40" s="683"/>
      <c r="AV40" s="683"/>
      <c r="AW40" s="683"/>
      <c r="AX40" s="683"/>
      <c r="AY40" s="684"/>
      <c r="AZ40" s="642">
        <v>330</v>
      </c>
      <c r="BA40" s="643"/>
      <c r="BB40" s="643"/>
      <c r="BC40" s="643"/>
      <c r="BD40" s="661"/>
      <c r="BE40" s="661"/>
      <c r="BF40" s="685"/>
      <c r="BG40" s="690" t="s">
        <v>342</v>
      </c>
      <c r="BH40" s="691"/>
      <c r="BI40" s="691"/>
      <c r="BJ40" s="691"/>
      <c r="BK40" s="691"/>
      <c r="BL40" s="236"/>
      <c r="BM40" s="686" t="s">
        <v>343</v>
      </c>
      <c r="BN40" s="686"/>
      <c r="BO40" s="686"/>
      <c r="BP40" s="686"/>
      <c r="BQ40" s="686"/>
      <c r="BR40" s="686"/>
      <c r="BS40" s="686"/>
      <c r="BT40" s="686"/>
      <c r="BU40" s="687"/>
      <c r="BV40" s="642">
        <v>106</v>
      </c>
      <c r="BW40" s="643"/>
      <c r="BX40" s="643"/>
      <c r="BY40" s="643"/>
      <c r="BZ40" s="643"/>
      <c r="CA40" s="643"/>
      <c r="CB40" s="688"/>
      <c r="CD40" s="689" t="s">
        <v>344</v>
      </c>
      <c r="CE40" s="686"/>
      <c r="CF40" s="686"/>
      <c r="CG40" s="686"/>
      <c r="CH40" s="686"/>
      <c r="CI40" s="686"/>
      <c r="CJ40" s="686"/>
      <c r="CK40" s="686"/>
      <c r="CL40" s="686"/>
      <c r="CM40" s="686"/>
      <c r="CN40" s="686"/>
      <c r="CO40" s="686"/>
      <c r="CP40" s="686"/>
      <c r="CQ40" s="687"/>
      <c r="CR40" s="642">
        <v>155000</v>
      </c>
      <c r="CS40" s="643"/>
      <c r="CT40" s="643"/>
      <c r="CU40" s="643"/>
      <c r="CV40" s="643"/>
      <c r="CW40" s="643"/>
      <c r="CX40" s="643"/>
      <c r="CY40" s="644"/>
      <c r="CZ40" s="645">
        <v>3</v>
      </c>
      <c r="DA40" s="663"/>
      <c r="DB40" s="663"/>
      <c r="DC40" s="664"/>
      <c r="DD40" s="648" t="s">
        <v>225</v>
      </c>
      <c r="DE40" s="643"/>
      <c r="DF40" s="643"/>
      <c r="DG40" s="643"/>
      <c r="DH40" s="643"/>
      <c r="DI40" s="643"/>
      <c r="DJ40" s="643"/>
      <c r="DK40" s="644"/>
      <c r="DL40" s="648" t="s">
        <v>129</v>
      </c>
      <c r="DM40" s="643"/>
      <c r="DN40" s="643"/>
      <c r="DO40" s="643"/>
      <c r="DP40" s="643"/>
      <c r="DQ40" s="643"/>
      <c r="DR40" s="643"/>
      <c r="DS40" s="643"/>
      <c r="DT40" s="643"/>
      <c r="DU40" s="643"/>
      <c r="DV40" s="644"/>
      <c r="DW40" s="645" t="s">
        <v>129</v>
      </c>
      <c r="DX40" s="663"/>
      <c r="DY40" s="663"/>
      <c r="DZ40" s="663"/>
      <c r="EA40" s="663"/>
      <c r="EB40" s="663"/>
      <c r="EC40" s="681"/>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129</v>
      </c>
      <c r="S41" s="643"/>
      <c r="T41" s="643"/>
      <c r="U41" s="643"/>
      <c r="V41" s="643"/>
      <c r="W41" s="643"/>
      <c r="X41" s="643"/>
      <c r="Y41" s="644"/>
      <c r="Z41" s="675" t="s">
        <v>129</v>
      </c>
      <c r="AA41" s="675"/>
      <c r="AB41" s="675"/>
      <c r="AC41" s="675"/>
      <c r="AD41" s="676" t="s">
        <v>225</v>
      </c>
      <c r="AE41" s="676"/>
      <c r="AF41" s="676"/>
      <c r="AG41" s="676"/>
      <c r="AH41" s="676"/>
      <c r="AI41" s="676"/>
      <c r="AJ41" s="676"/>
      <c r="AK41" s="676"/>
      <c r="AL41" s="645" t="s">
        <v>225</v>
      </c>
      <c r="AM41" s="646"/>
      <c r="AN41" s="646"/>
      <c r="AO41" s="677"/>
      <c r="AQ41" s="682" t="s">
        <v>346</v>
      </c>
      <c r="AR41" s="683"/>
      <c r="AS41" s="683"/>
      <c r="AT41" s="683"/>
      <c r="AU41" s="683"/>
      <c r="AV41" s="683"/>
      <c r="AW41" s="683"/>
      <c r="AX41" s="683"/>
      <c r="AY41" s="684"/>
      <c r="AZ41" s="642">
        <v>80901</v>
      </c>
      <c r="BA41" s="643"/>
      <c r="BB41" s="643"/>
      <c r="BC41" s="643"/>
      <c r="BD41" s="661"/>
      <c r="BE41" s="661"/>
      <c r="BF41" s="685"/>
      <c r="BG41" s="690"/>
      <c r="BH41" s="691"/>
      <c r="BI41" s="691"/>
      <c r="BJ41" s="691"/>
      <c r="BK41" s="691"/>
      <c r="BL41" s="236"/>
      <c r="BM41" s="686" t="s">
        <v>347</v>
      </c>
      <c r="BN41" s="686"/>
      <c r="BO41" s="686"/>
      <c r="BP41" s="686"/>
      <c r="BQ41" s="686"/>
      <c r="BR41" s="686"/>
      <c r="BS41" s="686"/>
      <c r="BT41" s="686"/>
      <c r="BU41" s="687"/>
      <c r="BV41" s="642" t="s">
        <v>129</v>
      </c>
      <c r="BW41" s="643"/>
      <c r="BX41" s="643"/>
      <c r="BY41" s="643"/>
      <c r="BZ41" s="643"/>
      <c r="CA41" s="643"/>
      <c r="CB41" s="688"/>
      <c r="CD41" s="689" t="s">
        <v>348</v>
      </c>
      <c r="CE41" s="686"/>
      <c r="CF41" s="686"/>
      <c r="CG41" s="686"/>
      <c r="CH41" s="686"/>
      <c r="CI41" s="686"/>
      <c r="CJ41" s="686"/>
      <c r="CK41" s="686"/>
      <c r="CL41" s="686"/>
      <c r="CM41" s="686"/>
      <c r="CN41" s="686"/>
      <c r="CO41" s="686"/>
      <c r="CP41" s="686"/>
      <c r="CQ41" s="687"/>
      <c r="CR41" s="642" t="s">
        <v>129</v>
      </c>
      <c r="CS41" s="661"/>
      <c r="CT41" s="661"/>
      <c r="CU41" s="661"/>
      <c r="CV41" s="661"/>
      <c r="CW41" s="661"/>
      <c r="CX41" s="661"/>
      <c r="CY41" s="662"/>
      <c r="CZ41" s="645" t="s">
        <v>225</v>
      </c>
      <c r="DA41" s="663"/>
      <c r="DB41" s="663"/>
      <c r="DC41" s="664"/>
      <c r="DD41" s="648" t="s">
        <v>129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107000</v>
      </c>
      <c r="S42" s="643"/>
      <c r="T42" s="643"/>
      <c r="U42" s="643"/>
      <c r="V42" s="643"/>
      <c r="W42" s="643"/>
      <c r="X42" s="643"/>
      <c r="Y42" s="644"/>
      <c r="Z42" s="675">
        <v>1.9</v>
      </c>
      <c r="AA42" s="675"/>
      <c r="AB42" s="675"/>
      <c r="AC42" s="675"/>
      <c r="AD42" s="676" t="s">
        <v>225</v>
      </c>
      <c r="AE42" s="676"/>
      <c r="AF42" s="676"/>
      <c r="AG42" s="676"/>
      <c r="AH42" s="676"/>
      <c r="AI42" s="676"/>
      <c r="AJ42" s="676"/>
      <c r="AK42" s="676"/>
      <c r="AL42" s="645" t="s">
        <v>225</v>
      </c>
      <c r="AM42" s="646"/>
      <c r="AN42" s="646"/>
      <c r="AO42" s="677"/>
      <c r="AQ42" s="678" t="s">
        <v>337</v>
      </c>
      <c r="AR42" s="679"/>
      <c r="AS42" s="679"/>
      <c r="AT42" s="679"/>
      <c r="AU42" s="679"/>
      <c r="AV42" s="679"/>
      <c r="AW42" s="679"/>
      <c r="AX42" s="679"/>
      <c r="AY42" s="680"/>
      <c r="AZ42" s="626">
        <v>212515</v>
      </c>
      <c r="BA42" s="665"/>
      <c r="BB42" s="665"/>
      <c r="BC42" s="665"/>
      <c r="BD42" s="627"/>
      <c r="BE42" s="627"/>
      <c r="BF42" s="671"/>
      <c r="BG42" s="692"/>
      <c r="BH42" s="693"/>
      <c r="BI42" s="693"/>
      <c r="BJ42" s="693"/>
      <c r="BK42" s="693"/>
      <c r="BL42" s="237"/>
      <c r="BM42" s="672" t="s">
        <v>350</v>
      </c>
      <c r="BN42" s="672"/>
      <c r="BO42" s="672"/>
      <c r="BP42" s="672"/>
      <c r="BQ42" s="672"/>
      <c r="BR42" s="672"/>
      <c r="BS42" s="672"/>
      <c r="BT42" s="672"/>
      <c r="BU42" s="673"/>
      <c r="BV42" s="626">
        <v>230</v>
      </c>
      <c r="BW42" s="665"/>
      <c r="BX42" s="665"/>
      <c r="BY42" s="665"/>
      <c r="BZ42" s="665"/>
      <c r="CA42" s="665"/>
      <c r="CB42" s="674"/>
      <c r="CD42" s="639" t="s">
        <v>351</v>
      </c>
      <c r="CE42" s="640"/>
      <c r="CF42" s="640"/>
      <c r="CG42" s="640"/>
      <c r="CH42" s="640"/>
      <c r="CI42" s="640"/>
      <c r="CJ42" s="640"/>
      <c r="CK42" s="640"/>
      <c r="CL42" s="640"/>
      <c r="CM42" s="640"/>
      <c r="CN42" s="640"/>
      <c r="CO42" s="640"/>
      <c r="CP42" s="640"/>
      <c r="CQ42" s="641"/>
      <c r="CR42" s="642">
        <v>387321</v>
      </c>
      <c r="CS42" s="643"/>
      <c r="CT42" s="643"/>
      <c r="CU42" s="643"/>
      <c r="CV42" s="643"/>
      <c r="CW42" s="643"/>
      <c r="CX42" s="643"/>
      <c r="CY42" s="644"/>
      <c r="CZ42" s="645">
        <v>7.4</v>
      </c>
      <c r="DA42" s="646"/>
      <c r="DB42" s="646"/>
      <c r="DC42" s="647"/>
      <c r="DD42" s="648">
        <v>151900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352</v>
      </c>
      <c r="C43" s="624"/>
      <c r="D43" s="624"/>
      <c r="E43" s="624"/>
      <c r="F43" s="624"/>
      <c r="G43" s="624"/>
      <c r="H43" s="624"/>
      <c r="I43" s="624"/>
      <c r="J43" s="624"/>
      <c r="K43" s="624"/>
      <c r="L43" s="624"/>
      <c r="M43" s="624"/>
      <c r="N43" s="624"/>
      <c r="O43" s="624"/>
      <c r="P43" s="624"/>
      <c r="Q43" s="625"/>
      <c r="R43" s="626">
        <v>5642681</v>
      </c>
      <c r="S43" s="665"/>
      <c r="T43" s="665"/>
      <c r="U43" s="665"/>
      <c r="V43" s="665"/>
      <c r="W43" s="665"/>
      <c r="X43" s="665"/>
      <c r="Y43" s="666"/>
      <c r="Z43" s="667">
        <v>100</v>
      </c>
      <c r="AA43" s="667"/>
      <c r="AB43" s="667"/>
      <c r="AC43" s="667"/>
      <c r="AD43" s="668">
        <v>2780349</v>
      </c>
      <c r="AE43" s="668"/>
      <c r="AF43" s="668"/>
      <c r="AG43" s="668"/>
      <c r="AH43" s="668"/>
      <c r="AI43" s="668"/>
      <c r="AJ43" s="668"/>
      <c r="AK43" s="668"/>
      <c r="AL43" s="629">
        <v>100</v>
      </c>
      <c r="AM43" s="669"/>
      <c r="AN43" s="669"/>
      <c r="AO43" s="670"/>
      <c r="BV43" s="238"/>
      <c r="BW43" s="238"/>
      <c r="BX43" s="238"/>
      <c r="BY43" s="238"/>
      <c r="BZ43" s="238"/>
      <c r="CA43" s="238"/>
      <c r="CB43" s="238"/>
      <c r="CD43" s="639" t="s">
        <v>353</v>
      </c>
      <c r="CE43" s="640"/>
      <c r="CF43" s="640"/>
      <c r="CG43" s="640"/>
      <c r="CH43" s="640"/>
      <c r="CI43" s="640"/>
      <c r="CJ43" s="640"/>
      <c r="CK43" s="640"/>
      <c r="CL43" s="640"/>
      <c r="CM43" s="640"/>
      <c r="CN43" s="640"/>
      <c r="CO43" s="640"/>
      <c r="CP43" s="640"/>
      <c r="CQ43" s="641"/>
      <c r="CR43" s="642">
        <v>4520</v>
      </c>
      <c r="CS43" s="661"/>
      <c r="CT43" s="661"/>
      <c r="CU43" s="661"/>
      <c r="CV43" s="661"/>
      <c r="CW43" s="661"/>
      <c r="CX43" s="661"/>
      <c r="CY43" s="662"/>
      <c r="CZ43" s="645">
        <v>0.1</v>
      </c>
      <c r="DA43" s="663"/>
      <c r="DB43" s="663"/>
      <c r="DC43" s="664"/>
      <c r="DD43" s="648">
        <v>4520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354</v>
      </c>
      <c r="CG44" s="640"/>
      <c r="CH44" s="640"/>
      <c r="CI44" s="640"/>
      <c r="CJ44" s="640"/>
      <c r="CK44" s="640"/>
      <c r="CL44" s="640"/>
      <c r="CM44" s="640"/>
      <c r="CN44" s="640"/>
      <c r="CO44" s="640"/>
      <c r="CP44" s="640"/>
      <c r="CQ44" s="641"/>
      <c r="CR44" s="642">
        <v>251988</v>
      </c>
      <c r="CS44" s="643"/>
      <c r="CT44" s="643"/>
      <c r="CU44" s="643"/>
      <c r="CV44" s="643"/>
      <c r="CW44" s="643"/>
      <c r="CX44" s="643"/>
      <c r="CY44" s="644"/>
      <c r="CZ44" s="645">
        <v>4.8</v>
      </c>
      <c r="DA44" s="646"/>
      <c r="DB44" s="646"/>
      <c r="DC44" s="647"/>
      <c r="DD44" s="648">
        <v>151000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356</v>
      </c>
      <c r="CG45" s="640"/>
      <c r="CH45" s="640"/>
      <c r="CI45" s="640"/>
      <c r="CJ45" s="640"/>
      <c r="CK45" s="640"/>
      <c r="CL45" s="640"/>
      <c r="CM45" s="640"/>
      <c r="CN45" s="640"/>
      <c r="CO45" s="640"/>
      <c r="CP45" s="640"/>
      <c r="CQ45" s="641"/>
      <c r="CR45" s="642">
        <v>24636</v>
      </c>
      <c r="CS45" s="661"/>
      <c r="CT45" s="661"/>
      <c r="CU45" s="661"/>
      <c r="CV45" s="661"/>
      <c r="CW45" s="661"/>
      <c r="CX45" s="661"/>
      <c r="CY45" s="662"/>
      <c r="CZ45" s="645">
        <v>0.5</v>
      </c>
      <c r="DA45" s="663"/>
      <c r="DB45" s="663"/>
      <c r="DC45" s="664"/>
      <c r="DD45" s="648">
        <v>6704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358</v>
      </c>
      <c r="CG46" s="640"/>
      <c r="CH46" s="640"/>
      <c r="CI46" s="640"/>
      <c r="CJ46" s="640"/>
      <c r="CK46" s="640"/>
      <c r="CL46" s="640"/>
      <c r="CM46" s="640"/>
      <c r="CN46" s="640"/>
      <c r="CO46" s="640"/>
      <c r="CP46" s="640"/>
      <c r="CQ46" s="641"/>
      <c r="CR46" s="642">
        <v>212841</v>
      </c>
      <c r="CS46" s="643"/>
      <c r="CT46" s="643"/>
      <c r="CU46" s="643"/>
      <c r="CV46" s="643"/>
      <c r="CW46" s="643"/>
      <c r="CX46" s="643"/>
      <c r="CY46" s="644"/>
      <c r="CZ46" s="645">
        <v>4.0999999999999996</v>
      </c>
      <c r="DA46" s="646"/>
      <c r="DB46" s="646"/>
      <c r="DC46" s="647"/>
      <c r="DD46" s="648">
        <v>141471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360</v>
      </c>
      <c r="CG47" s="640"/>
      <c r="CH47" s="640"/>
      <c r="CI47" s="640"/>
      <c r="CJ47" s="640"/>
      <c r="CK47" s="640"/>
      <c r="CL47" s="640"/>
      <c r="CM47" s="640"/>
      <c r="CN47" s="640"/>
      <c r="CO47" s="640"/>
      <c r="CP47" s="640"/>
      <c r="CQ47" s="641"/>
      <c r="CR47" s="642">
        <v>135333</v>
      </c>
      <c r="CS47" s="661"/>
      <c r="CT47" s="661"/>
      <c r="CU47" s="661"/>
      <c r="CV47" s="661"/>
      <c r="CW47" s="661"/>
      <c r="CX47" s="661"/>
      <c r="CY47" s="662"/>
      <c r="CZ47" s="645">
        <v>2.6</v>
      </c>
      <c r="DA47" s="663"/>
      <c r="DB47" s="663"/>
      <c r="DC47" s="664"/>
      <c r="DD47" s="648">
        <v>900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361</v>
      </c>
      <c r="CG48" s="640"/>
      <c r="CH48" s="640"/>
      <c r="CI48" s="640"/>
      <c r="CJ48" s="640"/>
      <c r="CK48" s="640"/>
      <c r="CL48" s="640"/>
      <c r="CM48" s="640"/>
      <c r="CN48" s="640"/>
      <c r="CO48" s="640"/>
      <c r="CP48" s="640"/>
      <c r="CQ48" s="641"/>
      <c r="CR48" s="642" t="s">
        <v>225</v>
      </c>
      <c r="CS48" s="643"/>
      <c r="CT48" s="643"/>
      <c r="CU48" s="643"/>
      <c r="CV48" s="643"/>
      <c r="CW48" s="643"/>
      <c r="CX48" s="643"/>
      <c r="CY48" s="644"/>
      <c r="CZ48" s="645" t="s">
        <v>129</v>
      </c>
      <c r="DA48" s="646"/>
      <c r="DB48" s="646"/>
      <c r="DC48" s="647"/>
      <c r="DD48" s="648" t="s">
        <v>129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362</v>
      </c>
      <c r="CE49" s="624"/>
      <c r="CF49" s="624"/>
      <c r="CG49" s="624"/>
      <c r="CH49" s="624"/>
      <c r="CI49" s="624"/>
      <c r="CJ49" s="624"/>
      <c r="CK49" s="624"/>
      <c r="CL49" s="624"/>
      <c r="CM49" s="624"/>
      <c r="CN49" s="624"/>
      <c r="CO49" s="624"/>
      <c r="CP49" s="624"/>
      <c r="CQ49" s="625"/>
      <c r="CR49" s="626">
        <v>5237342</v>
      </c>
      <c r="CS49" s="627"/>
      <c r="CT49" s="627"/>
      <c r="CU49" s="627"/>
      <c r="CV49" s="627"/>
      <c r="CW49" s="627"/>
      <c r="CX49" s="627"/>
      <c r="CY49" s="628"/>
      <c r="CZ49" s="629">
        <v>100</v>
      </c>
      <c r="DA49" s="630"/>
      <c r="DB49" s="630"/>
      <c r="DC49" s="631"/>
      <c r="DD49" s="632">
        <v>3217787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n6IizuW20nLp6V6ouLZENZXF+kiTP4CHaLrlCoPDKrqQ6PvtZStd2Nho7mVN7GSFIn8VRYeQFPcNURTrVXbvMQ==" saltValue="o1U81/d7/YjVmVIDMLlW1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zoomScale="60" zoomScaleNormal="60" zoomScaleSheetLayoutView="70" workbookViewId="0">
      <selection activeCell="AU32" sqref="AU32:AY3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364</v>
      </c>
      <c r="DK2" s="1168"/>
      <c r="DL2" s="1168"/>
      <c r="DM2" s="1168"/>
      <c r="DN2" s="1168"/>
      <c r="DO2" s="1169"/>
      <c r="DP2" s="251"/>
      <c r="DQ2" s="1167" t="s">
        <v>365</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368</v>
      </c>
      <c r="B5" s="1053"/>
      <c r="C5" s="1053"/>
      <c r="D5" s="1053"/>
      <c r="E5" s="1053"/>
      <c r="F5" s="1053"/>
      <c r="G5" s="1053"/>
      <c r="H5" s="1053"/>
      <c r="I5" s="1053"/>
      <c r="J5" s="1053"/>
      <c r="K5" s="1053"/>
      <c r="L5" s="1053"/>
      <c r="M5" s="1053"/>
      <c r="N5" s="1053"/>
      <c r="O5" s="1053"/>
      <c r="P5" s="1054"/>
      <c r="Q5" s="1058" t="s">
        <v>369</v>
      </c>
      <c r="R5" s="1059"/>
      <c r="S5" s="1059"/>
      <c r="T5" s="1059"/>
      <c r="U5" s="1060"/>
      <c r="V5" s="1058" t="s">
        <v>370</v>
      </c>
      <c r="W5" s="1059"/>
      <c r="X5" s="1059"/>
      <c r="Y5" s="1059"/>
      <c r="Z5" s="1060"/>
      <c r="AA5" s="1058" t="s">
        <v>371</v>
      </c>
      <c r="AB5" s="1059"/>
      <c r="AC5" s="1059"/>
      <c r="AD5" s="1059"/>
      <c r="AE5" s="1059"/>
      <c r="AF5" s="1170" t="s">
        <v>372</v>
      </c>
      <c r="AG5" s="1059"/>
      <c r="AH5" s="1059"/>
      <c r="AI5" s="1059"/>
      <c r="AJ5" s="1074"/>
      <c r="AK5" s="1059" t="s">
        <v>373</v>
      </c>
      <c r="AL5" s="1059"/>
      <c r="AM5" s="1059"/>
      <c r="AN5" s="1059"/>
      <c r="AO5" s="1060"/>
      <c r="AP5" s="1058" t="s">
        <v>374</v>
      </c>
      <c r="AQ5" s="1059"/>
      <c r="AR5" s="1059"/>
      <c r="AS5" s="1059"/>
      <c r="AT5" s="1060"/>
      <c r="AU5" s="1058" t="s">
        <v>375</v>
      </c>
      <c r="AV5" s="1059"/>
      <c r="AW5" s="1059"/>
      <c r="AX5" s="1059"/>
      <c r="AY5" s="1074"/>
      <c r="AZ5" s="258"/>
      <c r="BA5" s="258"/>
      <c r="BB5" s="258"/>
      <c r="BC5" s="258"/>
      <c r="BD5" s="258"/>
      <c r="BE5" s="259"/>
      <c r="BF5" s="259"/>
      <c r="BG5" s="259"/>
      <c r="BH5" s="259"/>
      <c r="BI5" s="259"/>
      <c r="BJ5" s="259"/>
      <c r="BK5" s="259"/>
      <c r="BL5" s="259"/>
      <c r="BM5" s="259"/>
      <c r="BN5" s="259"/>
      <c r="BO5" s="259"/>
      <c r="BP5" s="259"/>
      <c r="BQ5" s="1052" t="s">
        <v>376</v>
      </c>
      <c r="BR5" s="1053"/>
      <c r="BS5" s="1053"/>
      <c r="BT5" s="1053"/>
      <c r="BU5" s="1053"/>
      <c r="BV5" s="1053"/>
      <c r="BW5" s="1053"/>
      <c r="BX5" s="1053"/>
      <c r="BY5" s="1053"/>
      <c r="BZ5" s="1053"/>
      <c r="CA5" s="1053"/>
      <c r="CB5" s="1053"/>
      <c r="CC5" s="1053"/>
      <c r="CD5" s="1053"/>
      <c r="CE5" s="1053"/>
      <c r="CF5" s="1053"/>
      <c r="CG5" s="1054"/>
      <c r="CH5" s="1058" t="s">
        <v>377</v>
      </c>
      <c r="CI5" s="1059"/>
      <c r="CJ5" s="1059"/>
      <c r="CK5" s="1059"/>
      <c r="CL5" s="1060"/>
      <c r="CM5" s="1058" t="s">
        <v>378</v>
      </c>
      <c r="CN5" s="1059"/>
      <c r="CO5" s="1059"/>
      <c r="CP5" s="1059"/>
      <c r="CQ5" s="1060"/>
      <c r="CR5" s="1058" t="s">
        <v>379</v>
      </c>
      <c r="CS5" s="1059"/>
      <c r="CT5" s="1059"/>
      <c r="CU5" s="1059"/>
      <c r="CV5" s="1060"/>
      <c r="CW5" s="1058" t="s">
        <v>380</v>
      </c>
      <c r="CX5" s="1059"/>
      <c r="CY5" s="1059"/>
      <c r="CZ5" s="1059"/>
      <c r="DA5" s="1060"/>
      <c r="DB5" s="1058" t="s">
        <v>381</v>
      </c>
      <c r="DC5" s="1059"/>
      <c r="DD5" s="1059"/>
      <c r="DE5" s="1059"/>
      <c r="DF5" s="1060"/>
      <c r="DG5" s="1155" t="s">
        <v>382</v>
      </c>
      <c r="DH5" s="1156"/>
      <c r="DI5" s="1156"/>
      <c r="DJ5" s="1156"/>
      <c r="DK5" s="1157"/>
      <c r="DL5" s="1155" t="s">
        <v>383</v>
      </c>
      <c r="DM5" s="1156"/>
      <c r="DN5" s="1156"/>
      <c r="DO5" s="1156"/>
      <c r="DP5" s="1157"/>
      <c r="DQ5" s="1058" t="s">
        <v>384</v>
      </c>
      <c r="DR5" s="1059"/>
      <c r="DS5" s="1059"/>
      <c r="DT5" s="1059"/>
      <c r="DU5" s="1060"/>
      <c r="DV5" s="1058" t="s">
        <v>375</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385</v>
      </c>
      <c r="C7" s="1108"/>
      <c r="D7" s="1108"/>
      <c r="E7" s="1108"/>
      <c r="F7" s="1108"/>
      <c r="G7" s="1108"/>
      <c r="H7" s="1108"/>
      <c r="I7" s="1108"/>
      <c r="J7" s="1108"/>
      <c r="K7" s="1108"/>
      <c r="L7" s="1108"/>
      <c r="M7" s="1108"/>
      <c r="N7" s="1108"/>
      <c r="O7" s="1108"/>
      <c r="P7" s="1109"/>
      <c r="Q7" s="1161">
        <v>5640</v>
      </c>
      <c r="R7" s="1162"/>
      <c r="S7" s="1162"/>
      <c r="T7" s="1162"/>
      <c r="U7" s="1162"/>
      <c r="V7" s="1162">
        <v>5237</v>
      </c>
      <c r="W7" s="1162"/>
      <c r="X7" s="1162"/>
      <c r="Y7" s="1162"/>
      <c r="Z7" s="1162"/>
      <c r="AA7" s="1162">
        <v>403</v>
      </c>
      <c r="AB7" s="1162"/>
      <c r="AC7" s="1162"/>
      <c r="AD7" s="1162"/>
      <c r="AE7" s="1163"/>
      <c r="AF7" s="1164">
        <v>390</v>
      </c>
      <c r="AG7" s="1165"/>
      <c r="AH7" s="1165"/>
      <c r="AI7" s="1165"/>
      <c r="AJ7" s="1166"/>
      <c r="AK7" s="1148">
        <v>45</v>
      </c>
      <c r="AL7" s="1149"/>
      <c r="AM7" s="1149"/>
      <c r="AN7" s="1149"/>
      <c r="AO7" s="1149"/>
      <c r="AP7" s="1149">
        <v>1787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604</v>
      </c>
      <c r="BT7" s="1153"/>
      <c r="BU7" s="1153"/>
      <c r="BV7" s="1153"/>
      <c r="BW7" s="1153"/>
      <c r="BX7" s="1153"/>
      <c r="BY7" s="1153"/>
      <c r="BZ7" s="1153"/>
      <c r="CA7" s="1153"/>
      <c r="CB7" s="1153"/>
      <c r="CC7" s="1153"/>
      <c r="CD7" s="1153"/>
      <c r="CE7" s="1153"/>
      <c r="CF7" s="1153"/>
      <c r="CG7" s="1154"/>
      <c r="CH7" s="1145">
        <v>4</v>
      </c>
      <c r="CI7" s="1146"/>
      <c r="CJ7" s="1146"/>
      <c r="CK7" s="1146"/>
      <c r="CL7" s="1147"/>
      <c r="CM7" s="1145">
        <v>42</v>
      </c>
      <c r="CN7" s="1146"/>
      <c r="CO7" s="1146"/>
      <c r="CP7" s="1146"/>
      <c r="CQ7" s="1147"/>
      <c r="CR7" s="1145">
        <v>50</v>
      </c>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t="s">
        <v>386</v>
      </c>
      <c r="C8" s="1089"/>
      <c r="D8" s="1089"/>
      <c r="E8" s="1089"/>
      <c r="F8" s="1089"/>
      <c r="G8" s="1089"/>
      <c r="H8" s="1089"/>
      <c r="I8" s="1089"/>
      <c r="J8" s="1089"/>
      <c r="K8" s="1089"/>
      <c r="L8" s="1089"/>
      <c r="M8" s="1089"/>
      <c r="N8" s="1089"/>
      <c r="O8" s="1089"/>
      <c r="P8" s="1090"/>
      <c r="Q8" s="1100">
        <v>2</v>
      </c>
      <c r="R8" s="1101"/>
      <c r="S8" s="1101"/>
      <c r="T8" s="1101"/>
      <c r="U8" s="1101"/>
      <c r="V8" s="1101">
        <v>0</v>
      </c>
      <c r="W8" s="1101"/>
      <c r="X8" s="1101"/>
      <c r="Y8" s="1101"/>
      <c r="Z8" s="1101"/>
      <c r="AA8" s="1101">
        <v>2</v>
      </c>
      <c r="AB8" s="1101"/>
      <c r="AC8" s="1101"/>
      <c r="AD8" s="1101"/>
      <c r="AE8" s="1102"/>
      <c r="AF8" s="1094">
        <v>2</v>
      </c>
      <c r="AG8" s="1095"/>
      <c r="AH8" s="1095"/>
      <c r="AI8" s="1095"/>
      <c r="AJ8" s="1096"/>
      <c r="AK8" s="1143" t="s">
        <v>611</v>
      </c>
      <c r="AL8" s="1144"/>
      <c r="AM8" s="1144"/>
      <c r="AN8" s="1144"/>
      <c r="AO8" s="1144"/>
      <c r="AP8" s="1144" t="s">
        <v>611</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387</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5">
        <v>5643</v>
      </c>
      <c r="R23" s="1126"/>
      <c r="S23" s="1126"/>
      <c r="T23" s="1126"/>
      <c r="U23" s="1126"/>
      <c r="V23" s="1126">
        <v>5237</v>
      </c>
      <c r="W23" s="1126"/>
      <c r="X23" s="1126"/>
      <c r="Y23" s="1126"/>
      <c r="Z23" s="1126"/>
      <c r="AA23" s="1126">
        <v>405</v>
      </c>
      <c r="AB23" s="1126"/>
      <c r="AC23" s="1126"/>
      <c r="AD23" s="1126"/>
      <c r="AE23" s="1127"/>
      <c r="AF23" s="1128">
        <v>392</v>
      </c>
      <c r="AG23" s="1126"/>
      <c r="AH23" s="1126"/>
      <c r="AI23" s="1126"/>
      <c r="AJ23" s="1129"/>
      <c r="AK23" s="1130"/>
      <c r="AL23" s="1131"/>
      <c r="AM23" s="1131"/>
      <c r="AN23" s="1131"/>
      <c r="AO23" s="1131"/>
      <c r="AP23" s="1126">
        <v>1787</v>
      </c>
      <c r="AQ23" s="1126"/>
      <c r="AR23" s="1126"/>
      <c r="AS23" s="1126"/>
      <c r="AT23" s="1126"/>
      <c r="AU23" s="1132"/>
      <c r="AV23" s="1132"/>
      <c r="AW23" s="1132"/>
      <c r="AX23" s="1132"/>
      <c r="AY23" s="1133"/>
      <c r="AZ23" s="1122" t="s">
        <v>390</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391</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392</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368</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6" t="s">
        <v>396</v>
      </c>
      <c r="AG26" s="1065"/>
      <c r="AH26" s="1065"/>
      <c r="AI26" s="1065"/>
      <c r="AJ26" s="1117"/>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375</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401</v>
      </c>
      <c r="C28" s="1108"/>
      <c r="D28" s="1108"/>
      <c r="E28" s="1108"/>
      <c r="F28" s="1108"/>
      <c r="G28" s="1108"/>
      <c r="H28" s="1108"/>
      <c r="I28" s="1108"/>
      <c r="J28" s="1108"/>
      <c r="K28" s="1108"/>
      <c r="L28" s="1108"/>
      <c r="M28" s="1108"/>
      <c r="N28" s="1108"/>
      <c r="O28" s="1108"/>
      <c r="P28" s="1109"/>
      <c r="Q28" s="1110">
        <v>981</v>
      </c>
      <c r="R28" s="1111"/>
      <c r="S28" s="1111"/>
      <c r="T28" s="1111"/>
      <c r="U28" s="1111"/>
      <c r="V28" s="1111">
        <v>891</v>
      </c>
      <c r="W28" s="1111"/>
      <c r="X28" s="1111"/>
      <c r="Y28" s="1111"/>
      <c r="Z28" s="1111"/>
      <c r="AA28" s="1111">
        <v>91</v>
      </c>
      <c r="AB28" s="1111"/>
      <c r="AC28" s="1111"/>
      <c r="AD28" s="1111"/>
      <c r="AE28" s="1112"/>
      <c r="AF28" s="1113">
        <v>91</v>
      </c>
      <c r="AG28" s="1111"/>
      <c r="AH28" s="1111"/>
      <c r="AI28" s="1111"/>
      <c r="AJ28" s="1114"/>
      <c r="AK28" s="1115">
        <v>81</v>
      </c>
      <c r="AL28" s="1103"/>
      <c r="AM28" s="1103"/>
      <c r="AN28" s="1103"/>
      <c r="AO28" s="1103"/>
      <c r="AP28" s="1103" t="s">
        <v>610</v>
      </c>
      <c r="AQ28" s="1103"/>
      <c r="AR28" s="1103"/>
      <c r="AS28" s="1103"/>
      <c r="AT28" s="1103"/>
      <c r="AU28" s="1103" t="s">
        <v>610</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402</v>
      </c>
      <c r="C29" s="1089"/>
      <c r="D29" s="1089"/>
      <c r="E29" s="1089"/>
      <c r="F29" s="1089"/>
      <c r="G29" s="1089"/>
      <c r="H29" s="1089"/>
      <c r="I29" s="1089"/>
      <c r="J29" s="1089"/>
      <c r="K29" s="1089"/>
      <c r="L29" s="1089"/>
      <c r="M29" s="1089"/>
      <c r="N29" s="1089"/>
      <c r="O29" s="1089"/>
      <c r="P29" s="1090"/>
      <c r="Q29" s="1100">
        <v>137</v>
      </c>
      <c r="R29" s="1101"/>
      <c r="S29" s="1101"/>
      <c r="T29" s="1101"/>
      <c r="U29" s="1101"/>
      <c r="V29" s="1101">
        <v>101</v>
      </c>
      <c r="W29" s="1101"/>
      <c r="X29" s="1101"/>
      <c r="Y29" s="1101"/>
      <c r="Z29" s="1101"/>
      <c r="AA29" s="1101">
        <v>36</v>
      </c>
      <c r="AB29" s="1101"/>
      <c r="AC29" s="1101"/>
      <c r="AD29" s="1101"/>
      <c r="AE29" s="1102"/>
      <c r="AF29" s="1094">
        <v>36</v>
      </c>
      <c r="AG29" s="1095"/>
      <c r="AH29" s="1095"/>
      <c r="AI29" s="1095"/>
      <c r="AJ29" s="1096"/>
      <c r="AK29" s="1037" t="s">
        <v>610</v>
      </c>
      <c r="AL29" s="1028"/>
      <c r="AM29" s="1028"/>
      <c r="AN29" s="1028"/>
      <c r="AO29" s="1028"/>
      <c r="AP29" s="1028" t="s">
        <v>610</v>
      </c>
      <c r="AQ29" s="1028"/>
      <c r="AR29" s="1028"/>
      <c r="AS29" s="1028"/>
      <c r="AT29" s="1028"/>
      <c r="AU29" s="1028" t="s">
        <v>610</v>
      </c>
      <c r="AV29" s="1028"/>
      <c r="AW29" s="1028"/>
      <c r="AX29" s="1028"/>
      <c r="AY29" s="1028"/>
      <c r="AZ29" s="1099"/>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403</v>
      </c>
      <c r="C30" s="1089"/>
      <c r="D30" s="1089"/>
      <c r="E30" s="1089"/>
      <c r="F30" s="1089"/>
      <c r="G30" s="1089"/>
      <c r="H30" s="1089"/>
      <c r="I30" s="1089"/>
      <c r="J30" s="1089"/>
      <c r="K30" s="1089"/>
      <c r="L30" s="1089"/>
      <c r="M30" s="1089"/>
      <c r="N30" s="1089"/>
      <c r="O30" s="1089"/>
      <c r="P30" s="1090"/>
      <c r="Q30" s="1100">
        <v>104</v>
      </c>
      <c r="R30" s="1101"/>
      <c r="S30" s="1101"/>
      <c r="T30" s="1101"/>
      <c r="U30" s="1101"/>
      <c r="V30" s="1101">
        <v>104</v>
      </c>
      <c r="W30" s="1101"/>
      <c r="X30" s="1101"/>
      <c r="Y30" s="1101"/>
      <c r="Z30" s="1101"/>
      <c r="AA30" s="1101">
        <v>0</v>
      </c>
      <c r="AB30" s="1101"/>
      <c r="AC30" s="1101"/>
      <c r="AD30" s="1101"/>
      <c r="AE30" s="1102"/>
      <c r="AF30" s="1094">
        <v>0</v>
      </c>
      <c r="AG30" s="1095"/>
      <c r="AH30" s="1095"/>
      <c r="AI30" s="1095"/>
      <c r="AJ30" s="1096"/>
      <c r="AK30" s="1037">
        <v>23</v>
      </c>
      <c r="AL30" s="1028"/>
      <c r="AM30" s="1028"/>
      <c r="AN30" s="1028"/>
      <c r="AO30" s="1028"/>
      <c r="AP30" s="1028" t="s">
        <v>610</v>
      </c>
      <c r="AQ30" s="1028"/>
      <c r="AR30" s="1028"/>
      <c r="AS30" s="1028"/>
      <c r="AT30" s="1028"/>
      <c r="AU30" s="1028" t="s">
        <v>610</v>
      </c>
      <c r="AV30" s="1028"/>
      <c r="AW30" s="1028"/>
      <c r="AX30" s="1028"/>
      <c r="AY30" s="1028"/>
      <c r="AZ30" s="1099"/>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404</v>
      </c>
      <c r="C31" s="1089"/>
      <c r="D31" s="1089"/>
      <c r="E31" s="1089"/>
      <c r="F31" s="1089"/>
      <c r="G31" s="1089"/>
      <c r="H31" s="1089"/>
      <c r="I31" s="1089"/>
      <c r="J31" s="1089"/>
      <c r="K31" s="1089"/>
      <c r="L31" s="1089"/>
      <c r="M31" s="1089"/>
      <c r="N31" s="1089"/>
      <c r="O31" s="1089"/>
      <c r="P31" s="1090"/>
      <c r="Q31" s="1100">
        <v>168</v>
      </c>
      <c r="R31" s="1101"/>
      <c r="S31" s="1101"/>
      <c r="T31" s="1101"/>
      <c r="U31" s="1101"/>
      <c r="V31" s="1101">
        <v>135</v>
      </c>
      <c r="W31" s="1101"/>
      <c r="X31" s="1101"/>
      <c r="Y31" s="1101"/>
      <c r="Z31" s="1101"/>
      <c r="AA31" s="1101">
        <v>32</v>
      </c>
      <c r="AB31" s="1101"/>
      <c r="AC31" s="1101"/>
      <c r="AD31" s="1101"/>
      <c r="AE31" s="1102"/>
      <c r="AF31" s="1094">
        <v>1039</v>
      </c>
      <c r="AG31" s="1095"/>
      <c r="AH31" s="1095"/>
      <c r="AI31" s="1095"/>
      <c r="AJ31" s="1096"/>
      <c r="AK31" s="1037" t="s">
        <v>610</v>
      </c>
      <c r="AL31" s="1028"/>
      <c r="AM31" s="1028"/>
      <c r="AN31" s="1028"/>
      <c r="AO31" s="1028"/>
      <c r="AP31" s="1028">
        <v>20</v>
      </c>
      <c r="AQ31" s="1028"/>
      <c r="AR31" s="1028"/>
      <c r="AS31" s="1028"/>
      <c r="AT31" s="1028"/>
      <c r="AU31" s="1028">
        <v>0</v>
      </c>
      <c r="AV31" s="1028"/>
      <c r="AW31" s="1028"/>
      <c r="AX31" s="1028"/>
      <c r="AY31" s="1028"/>
      <c r="AZ31" s="1099"/>
      <c r="BA31" s="1099"/>
      <c r="BB31" s="1099"/>
      <c r="BC31" s="1099"/>
      <c r="BD31" s="1099"/>
      <c r="BE31" s="1083" t="s">
        <v>405</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406</v>
      </c>
      <c r="C32" s="1089"/>
      <c r="D32" s="1089"/>
      <c r="E32" s="1089"/>
      <c r="F32" s="1089"/>
      <c r="G32" s="1089"/>
      <c r="H32" s="1089"/>
      <c r="I32" s="1089"/>
      <c r="J32" s="1089"/>
      <c r="K32" s="1089"/>
      <c r="L32" s="1089"/>
      <c r="M32" s="1089"/>
      <c r="N32" s="1089"/>
      <c r="O32" s="1089"/>
      <c r="P32" s="1090"/>
      <c r="Q32" s="1100">
        <v>334</v>
      </c>
      <c r="R32" s="1101"/>
      <c r="S32" s="1101"/>
      <c r="T32" s="1101"/>
      <c r="U32" s="1101"/>
      <c r="V32" s="1101">
        <v>191</v>
      </c>
      <c r="W32" s="1101"/>
      <c r="X32" s="1101"/>
      <c r="Y32" s="1101"/>
      <c r="Z32" s="1101"/>
      <c r="AA32" s="1101">
        <v>143</v>
      </c>
      <c r="AB32" s="1101"/>
      <c r="AC32" s="1101"/>
      <c r="AD32" s="1101"/>
      <c r="AE32" s="1102"/>
      <c r="AF32" s="1094">
        <v>575</v>
      </c>
      <c r="AG32" s="1095"/>
      <c r="AH32" s="1095"/>
      <c r="AI32" s="1095"/>
      <c r="AJ32" s="1096"/>
      <c r="AK32" s="1037">
        <v>183</v>
      </c>
      <c r="AL32" s="1028"/>
      <c r="AM32" s="1028"/>
      <c r="AN32" s="1028"/>
      <c r="AO32" s="1028"/>
      <c r="AP32" s="1028">
        <v>365</v>
      </c>
      <c r="AQ32" s="1028"/>
      <c r="AR32" s="1028"/>
      <c r="AS32" s="1028"/>
      <c r="AT32" s="1028"/>
      <c r="AU32" s="1028">
        <v>355</v>
      </c>
      <c r="AV32" s="1028"/>
      <c r="AW32" s="1028"/>
      <c r="AX32" s="1028"/>
      <c r="AY32" s="1028"/>
      <c r="AZ32" s="1099"/>
      <c r="BA32" s="1099"/>
      <c r="BB32" s="1099"/>
      <c r="BC32" s="1099"/>
      <c r="BD32" s="1099"/>
      <c r="BE32" s="1083" t="s">
        <v>407</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408</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388</v>
      </c>
      <c r="B63" s="1001" t="s">
        <v>409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1741</v>
      </c>
      <c r="AG63" s="1016"/>
      <c r="AH63" s="1016"/>
      <c r="AI63" s="1016"/>
      <c r="AJ63" s="1081"/>
      <c r="AK63" s="1082"/>
      <c r="AL63" s="1020"/>
      <c r="AM63" s="1020"/>
      <c r="AN63" s="1020"/>
      <c r="AO63" s="1020"/>
      <c r="AP63" s="1016">
        <v>385</v>
      </c>
      <c r="AQ63" s="1016"/>
      <c r="AR63" s="1016"/>
      <c r="AS63" s="1016"/>
      <c r="AT63" s="1016"/>
      <c r="AU63" s="1016">
        <v>355</v>
      </c>
      <c r="AV63" s="1016"/>
      <c r="AW63" s="1016"/>
      <c r="AX63" s="1016"/>
      <c r="AY63" s="1016"/>
      <c r="AZ63" s="1076"/>
      <c r="BA63" s="1076"/>
      <c r="BB63" s="1076"/>
      <c r="BC63" s="1076"/>
      <c r="BD63" s="1076"/>
      <c r="BE63" s="1017"/>
      <c r="BF63" s="1017"/>
      <c r="BG63" s="1017"/>
      <c r="BH63" s="1017"/>
      <c r="BI63" s="1018"/>
      <c r="BJ63" s="1077" t="s">
        <v>410</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412</v>
      </c>
      <c r="B66" s="1053"/>
      <c r="C66" s="1053"/>
      <c r="D66" s="1053"/>
      <c r="E66" s="1053"/>
      <c r="F66" s="1053"/>
      <c r="G66" s="1053"/>
      <c r="H66" s="1053"/>
      <c r="I66" s="1053"/>
      <c r="J66" s="1053"/>
      <c r="K66" s="1053"/>
      <c r="L66" s="1053"/>
      <c r="M66" s="1053"/>
      <c r="N66" s="1053"/>
      <c r="O66" s="1053"/>
      <c r="P66" s="1054"/>
      <c r="Q66" s="1058" t="s">
        <v>413</v>
      </c>
      <c r="R66" s="1059"/>
      <c r="S66" s="1059"/>
      <c r="T66" s="1059"/>
      <c r="U66" s="1060"/>
      <c r="V66" s="1058" t="s">
        <v>414</v>
      </c>
      <c r="W66" s="1059"/>
      <c r="X66" s="1059"/>
      <c r="Y66" s="1059"/>
      <c r="Z66" s="1060"/>
      <c r="AA66" s="1058" t="s">
        <v>415</v>
      </c>
      <c r="AB66" s="1059"/>
      <c r="AC66" s="1059"/>
      <c r="AD66" s="1059"/>
      <c r="AE66" s="1060"/>
      <c r="AF66" s="1064" t="s">
        <v>396</v>
      </c>
      <c r="AG66" s="1065"/>
      <c r="AH66" s="1065"/>
      <c r="AI66" s="1065"/>
      <c r="AJ66" s="1066"/>
      <c r="AK66" s="1058" t="s">
        <v>416</v>
      </c>
      <c r="AL66" s="1053"/>
      <c r="AM66" s="1053"/>
      <c r="AN66" s="1053"/>
      <c r="AO66" s="1054"/>
      <c r="AP66" s="1058" t="s">
        <v>417</v>
      </c>
      <c r="AQ66" s="1059"/>
      <c r="AR66" s="1059"/>
      <c r="AS66" s="1059"/>
      <c r="AT66" s="1060"/>
      <c r="AU66" s="1058" t="s">
        <v>418</v>
      </c>
      <c r="AV66" s="1059"/>
      <c r="AW66" s="1059"/>
      <c r="AX66" s="1059"/>
      <c r="AY66" s="1060"/>
      <c r="AZ66" s="1058" t="s">
        <v>375</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584</v>
      </c>
      <c r="C68" s="1043"/>
      <c r="D68" s="1043"/>
      <c r="E68" s="1043"/>
      <c r="F68" s="1043"/>
      <c r="G68" s="1043"/>
      <c r="H68" s="1043"/>
      <c r="I68" s="1043"/>
      <c r="J68" s="1043"/>
      <c r="K68" s="1043"/>
      <c r="L68" s="1043"/>
      <c r="M68" s="1043"/>
      <c r="N68" s="1043"/>
      <c r="O68" s="1043"/>
      <c r="P68" s="1044"/>
      <c r="Q68" s="1045"/>
      <c r="R68" s="1039"/>
      <c r="S68" s="1039"/>
      <c r="T68" s="1039"/>
      <c r="U68" s="1039"/>
      <c r="V68" s="1039"/>
      <c r="W68" s="1039"/>
      <c r="X68" s="1039"/>
      <c r="Y68" s="1039"/>
      <c r="Z68" s="1039"/>
      <c r="AA68" s="1039"/>
      <c r="AB68" s="1039"/>
      <c r="AC68" s="1039"/>
      <c r="AD68" s="1039"/>
      <c r="AE68" s="1039"/>
      <c r="AF68" s="1039">
        <v>41</v>
      </c>
      <c r="AG68" s="1039"/>
      <c r="AH68" s="1039"/>
      <c r="AI68" s="1039"/>
      <c r="AJ68" s="1039"/>
      <c r="AK68" s="1039"/>
      <c r="AL68" s="1039"/>
      <c r="AM68" s="1039"/>
      <c r="AN68" s="1039"/>
      <c r="AO68" s="1039"/>
      <c r="AP68" s="1039"/>
      <c r="AQ68" s="1039"/>
      <c r="AR68" s="1039"/>
      <c r="AS68" s="1039"/>
      <c r="AT68" s="1039"/>
      <c r="AU68" s="1039"/>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585</v>
      </c>
      <c r="C69" s="1032"/>
      <c r="D69" s="1032"/>
      <c r="E69" s="1032"/>
      <c r="F69" s="1032"/>
      <c r="G69" s="1032"/>
      <c r="H69" s="1032"/>
      <c r="I69" s="1032"/>
      <c r="J69" s="1032"/>
      <c r="K69" s="1032"/>
      <c r="L69" s="1032"/>
      <c r="M69" s="1032"/>
      <c r="N69" s="1032"/>
      <c r="O69" s="1032"/>
      <c r="P69" s="1033"/>
      <c r="Q69" s="1034"/>
      <c r="R69" s="1028"/>
      <c r="S69" s="1028"/>
      <c r="T69" s="1028"/>
      <c r="U69" s="1028"/>
      <c r="V69" s="1028"/>
      <c r="W69" s="1028"/>
      <c r="X69" s="1028"/>
      <c r="Y69" s="1028"/>
      <c r="Z69" s="1028"/>
      <c r="AA69" s="1028"/>
      <c r="AB69" s="1028"/>
      <c r="AC69" s="1028"/>
      <c r="AD69" s="1028"/>
      <c r="AE69" s="1028"/>
      <c r="AF69" s="1028">
        <v>30</v>
      </c>
      <c r="AG69" s="1028"/>
      <c r="AH69" s="1028"/>
      <c r="AI69" s="1028"/>
      <c r="AJ69" s="1028"/>
      <c r="AK69" s="1028"/>
      <c r="AL69" s="1028"/>
      <c r="AM69" s="1028"/>
      <c r="AN69" s="1028"/>
      <c r="AO69" s="1028"/>
      <c r="AP69" s="1028">
        <v>49</v>
      </c>
      <c r="AQ69" s="1028"/>
      <c r="AR69" s="1028"/>
      <c r="AS69" s="1028"/>
      <c r="AT69" s="1028"/>
      <c r="AU69" s="1028">
        <v>3</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586</v>
      </c>
      <c r="C70" s="1032"/>
      <c r="D70" s="1032"/>
      <c r="E70" s="1032"/>
      <c r="F70" s="1032"/>
      <c r="G70" s="1032"/>
      <c r="H70" s="1032"/>
      <c r="I70" s="1032"/>
      <c r="J70" s="1032"/>
      <c r="K70" s="1032"/>
      <c r="L70" s="1032"/>
      <c r="M70" s="1032"/>
      <c r="N70" s="1032"/>
      <c r="O70" s="1032"/>
      <c r="P70" s="1033"/>
      <c r="Q70" s="1034"/>
      <c r="R70" s="1028"/>
      <c r="S70" s="1028"/>
      <c r="T70" s="1028"/>
      <c r="U70" s="1028"/>
      <c r="V70" s="1028"/>
      <c r="W70" s="1028"/>
      <c r="X70" s="1028"/>
      <c r="Y70" s="1028"/>
      <c r="Z70" s="1028"/>
      <c r="AA70" s="1028"/>
      <c r="AB70" s="1028"/>
      <c r="AC70" s="1028"/>
      <c r="AD70" s="1028"/>
      <c r="AE70" s="1028"/>
      <c r="AF70" s="1028">
        <v>695</v>
      </c>
      <c r="AG70" s="1028"/>
      <c r="AH70" s="1028"/>
      <c r="AI70" s="1028"/>
      <c r="AJ70" s="1028"/>
      <c r="AK70" s="1028"/>
      <c r="AL70" s="1028"/>
      <c r="AM70" s="1028"/>
      <c r="AN70" s="1028"/>
      <c r="AO70" s="1028"/>
      <c r="AP70" s="1028"/>
      <c r="AQ70" s="1028"/>
      <c r="AR70" s="1028"/>
      <c r="AS70" s="1028"/>
      <c r="AT70" s="1028"/>
      <c r="AU70" s="1028"/>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587</v>
      </c>
      <c r="C71" s="1032"/>
      <c r="D71" s="1032"/>
      <c r="E71" s="1032"/>
      <c r="F71" s="1032"/>
      <c r="G71" s="1032"/>
      <c r="H71" s="1032"/>
      <c r="I71" s="1032"/>
      <c r="J71" s="1032"/>
      <c r="K71" s="1032"/>
      <c r="L71" s="1032"/>
      <c r="M71" s="1032"/>
      <c r="N71" s="1032"/>
      <c r="O71" s="1032"/>
      <c r="P71" s="1033"/>
      <c r="Q71" s="1034"/>
      <c r="R71" s="1028"/>
      <c r="S71" s="1028"/>
      <c r="T71" s="1028"/>
      <c r="U71" s="1028"/>
      <c r="V71" s="1028"/>
      <c r="W71" s="1028"/>
      <c r="X71" s="1028"/>
      <c r="Y71" s="1028"/>
      <c r="Z71" s="1028"/>
      <c r="AA71" s="1028"/>
      <c r="AB71" s="1028"/>
      <c r="AC71" s="1028"/>
      <c r="AD71" s="1028"/>
      <c r="AE71" s="1028"/>
      <c r="AF71" s="1028">
        <v>135</v>
      </c>
      <c r="AG71" s="1028"/>
      <c r="AH71" s="1028"/>
      <c r="AI71" s="1028"/>
      <c r="AJ71" s="1028"/>
      <c r="AK71" s="1028"/>
      <c r="AL71" s="1028"/>
      <c r="AM71" s="1028"/>
      <c r="AN71" s="1028"/>
      <c r="AO71" s="1028"/>
      <c r="AP71" s="1028">
        <v>715</v>
      </c>
      <c r="AQ71" s="1028"/>
      <c r="AR71" s="1028"/>
      <c r="AS71" s="1028"/>
      <c r="AT71" s="1028"/>
      <c r="AU71" s="1028">
        <v>46</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588</v>
      </c>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v>12</v>
      </c>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589</v>
      </c>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v>5</v>
      </c>
      <c r="AG73" s="1028"/>
      <c r="AH73" s="1028"/>
      <c r="AI73" s="1028"/>
      <c r="AJ73" s="1028"/>
      <c r="AK73" s="1028"/>
      <c r="AL73" s="1028"/>
      <c r="AM73" s="1028"/>
      <c r="AN73" s="1028"/>
      <c r="AO73" s="1028"/>
      <c r="AP73" s="1028">
        <v>23</v>
      </c>
      <c r="AQ73" s="1028"/>
      <c r="AR73" s="1028"/>
      <c r="AS73" s="1028"/>
      <c r="AT73" s="1028"/>
      <c r="AU73" s="1028">
        <v>1</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590</v>
      </c>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v>81</v>
      </c>
      <c r="AG74" s="1028"/>
      <c r="AH74" s="1028"/>
      <c r="AI74" s="1028"/>
      <c r="AJ74" s="1028"/>
      <c r="AK74" s="1028"/>
      <c r="AL74" s="1028"/>
      <c r="AM74" s="1028"/>
      <c r="AN74" s="1028"/>
      <c r="AO74" s="1028"/>
      <c r="AP74" s="1028">
        <v>664</v>
      </c>
      <c r="AQ74" s="1028"/>
      <c r="AR74" s="1028"/>
      <c r="AS74" s="1028"/>
      <c r="AT74" s="1028"/>
      <c r="AU74" s="1028">
        <v>97</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591</v>
      </c>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v>1520</v>
      </c>
      <c r="AG75" s="1036"/>
      <c r="AH75" s="1036"/>
      <c r="AI75" s="1036"/>
      <c r="AJ75" s="1037"/>
      <c r="AK75" s="1038"/>
      <c r="AL75" s="1036"/>
      <c r="AM75" s="1036"/>
      <c r="AN75" s="1036"/>
      <c r="AO75" s="1037"/>
      <c r="AP75" s="1038">
        <v>7995</v>
      </c>
      <c r="AQ75" s="1036"/>
      <c r="AR75" s="1036"/>
      <c r="AS75" s="1036"/>
      <c r="AT75" s="1037"/>
      <c r="AU75" s="1038">
        <v>454</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592</v>
      </c>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v>41</v>
      </c>
      <c r="AG76" s="1036"/>
      <c r="AH76" s="1036"/>
      <c r="AI76" s="1036"/>
      <c r="AJ76" s="1037"/>
      <c r="AK76" s="1038"/>
      <c r="AL76" s="1036"/>
      <c r="AM76" s="1036"/>
      <c r="AN76" s="1036"/>
      <c r="AO76" s="1037"/>
      <c r="AP76" s="1038">
        <v>12</v>
      </c>
      <c r="AQ76" s="1036"/>
      <c r="AR76" s="1036"/>
      <c r="AS76" s="1036"/>
      <c r="AT76" s="1037"/>
      <c r="AU76" s="1038">
        <v>1</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593</v>
      </c>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v>29</v>
      </c>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594</v>
      </c>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v>39</v>
      </c>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595</v>
      </c>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v>63</v>
      </c>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596</v>
      </c>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v>22166</v>
      </c>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t="s">
        <v>597</v>
      </c>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v>101</v>
      </c>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t="s">
        <v>598</v>
      </c>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v>33</v>
      </c>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t="s">
        <v>599</v>
      </c>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v>9</v>
      </c>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t="s">
        <v>600</v>
      </c>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v>29</v>
      </c>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t="s">
        <v>601</v>
      </c>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v>4</v>
      </c>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t="s">
        <v>602</v>
      </c>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v>550</v>
      </c>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t="s">
        <v>603</v>
      </c>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v>1</v>
      </c>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388</v>
      </c>
      <c r="B88" s="1001" t="s">
        <v>419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25584</v>
      </c>
      <c r="AG88" s="1016"/>
      <c r="AH88" s="1016"/>
      <c r="AI88" s="1016"/>
      <c r="AJ88" s="1016"/>
      <c r="AK88" s="1020"/>
      <c r="AL88" s="1020"/>
      <c r="AM88" s="1020"/>
      <c r="AN88" s="1020"/>
      <c r="AO88" s="1020"/>
      <c r="AP88" s="1016">
        <v>9458</v>
      </c>
      <c r="AQ88" s="1016"/>
      <c r="AR88" s="1016"/>
      <c r="AS88" s="1016"/>
      <c r="AT88" s="1016"/>
      <c r="AU88" s="1016">
        <v>602</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420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50</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428</v>
      </c>
      <c r="AB109" s="951"/>
      <c r="AC109" s="951"/>
      <c r="AD109" s="951"/>
      <c r="AE109" s="952"/>
      <c r="AF109" s="953" t="s">
        <v>429</v>
      </c>
      <c r="AG109" s="951"/>
      <c r="AH109" s="951"/>
      <c r="AI109" s="951"/>
      <c r="AJ109" s="952"/>
      <c r="AK109" s="953" t="s">
        <v>304</v>
      </c>
      <c r="AL109" s="951"/>
      <c r="AM109" s="951"/>
      <c r="AN109" s="951"/>
      <c r="AO109" s="952"/>
      <c r="AP109" s="953" t="s">
        <v>430</v>
      </c>
      <c r="AQ109" s="951"/>
      <c r="AR109" s="951"/>
      <c r="AS109" s="951"/>
      <c r="AT109" s="982"/>
      <c r="AU109" s="950" t="s">
        <v>427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428</v>
      </c>
      <c r="BR109" s="951"/>
      <c r="BS109" s="951"/>
      <c r="BT109" s="951"/>
      <c r="BU109" s="952"/>
      <c r="BV109" s="953" t="s">
        <v>429</v>
      </c>
      <c r="BW109" s="951"/>
      <c r="BX109" s="951"/>
      <c r="BY109" s="951"/>
      <c r="BZ109" s="952"/>
      <c r="CA109" s="953" t="s">
        <v>304</v>
      </c>
      <c r="CB109" s="951"/>
      <c r="CC109" s="951"/>
      <c r="CD109" s="951"/>
      <c r="CE109" s="952"/>
      <c r="CF109" s="989" t="s">
        <v>430</v>
      </c>
      <c r="CG109" s="989"/>
      <c r="CH109" s="989"/>
      <c r="CI109" s="989"/>
      <c r="CJ109" s="989"/>
      <c r="CK109" s="953" t="s">
        <v>431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428</v>
      </c>
      <c r="DH109" s="951"/>
      <c r="DI109" s="951"/>
      <c r="DJ109" s="951"/>
      <c r="DK109" s="952"/>
      <c r="DL109" s="953" t="s">
        <v>429</v>
      </c>
      <c r="DM109" s="951"/>
      <c r="DN109" s="951"/>
      <c r="DO109" s="951"/>
      <c r="DP109" s="952"/>
      <c r="DQ109" s="953" t="s">
        <v>304</v>
      </c>
      <c r="DR109" s="951"/>
      <c r="DS109" s="951"/>
      <c r="DT109" s="951"/>
      <c r="DU109" s="952"/>
      <c r="DV109" s="953" t="s">
        <v>430</v>
      </c>
      <c r="DW109" s="951"/>
      <c r="DX109" s="951"/>
      <c r="DY109" s="951"/>
      <c r="DZ109" s="982"/>
    </row>
    <row r="110" spans="1:131" s="248" customFormat="1" ht="26.25" customHeight="1" x14ac:dyDescent="0.15">
      <c r="A110" s="853" t="s">
        <v>432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295985</v>
      </c>
      <c r="AB110" s="944"/>
      <c r="AC110" s="944"/>
      <c r="AD110" s="944"/>
      <c r="AE110" s="945"/>
      <c r="AF110" s="946">
        <v>306384</v>
      </c>
      <c r="AG110" s="944"/>
      <c r="AH110" s="944"/>
      <c r="AI110" s="944"/>
      <c r="AJ110" s="945"/>
      <c r="AK110" s="946">
        <v>312571</v>
      </c>
      <c r="AL110" s="944"/>
      <c r="AM110" s="944"/>
      <c r="AN110" s="944"/>
      <c r="AO110" s="945"/>
      <c r="AP110" s="947">
        <v>12.2</v>
      </c>
      <c r="AQ110" s="948"/>
      <c r="AR110" s="948"/>
      <c r="AS110" s="948"/>
      <c r="AT110" s="949"/>
      <c r="AU110" s="983" t="s">
        <v>72</v>
      </c>
      <c r="AV110" s="984"/>
      <c r="AW110" s="984"/>
      <c r="AX110" s="984"/>
      <c r="AY110" s="984"/>
      <c r="AZ110" s="909" t="s">
        <v>433</v>
      </c>
      <c r="BA110" s="854"/>
      <c r="BB110" s="854"/>
      <c r="BC110" s="854"/>
      <c r="BD110" s="854"/>
      <c r="BE110" s="854"/>
      <c r="BF110" s="854"/>
      <c r="BG110" s="854"/>
      <c r="BH110" s="854"/>
      <c r="BI110" s="854"/>
      <c r="BJ110" s="854"/>
      <c r="BK110" s="854"/>
      <c r="BL110" s="854"/>
      <c r="BM110" s="854"/>
      <c r="BN110" s="854"/>
      <c r="BO110" s="854"/>
      <c r="BP110" s="855"/>
      <c r="BQ110" s="910">
        <v>1897906</v>
      </c>
      <c r="BR110" s="891"/>
      <c r="BS110" s="891"/>
      <c r="BT110" s="891"/>
      <c r="BU110" s="891"/>
      <c r="BV110" s="891">
        <v>1886314</v>
      </c>
      <c r="BW110" s="891"/>
      <c r="BX110" s="891"/>
      <c r="BY110" s="891"/>
      <c r="BZ110" s="891"/>
      <c r="CA110" s="891">
        <v>1787085</v>
      </c>
      <c r="CB110" s="891"/>
      <c r="CC110" s="891"/>
      <c r="CD110" s="891"/>
      <c r="CE110" s="891"/>
      <c r="CF110" s="915">
        <v>69.599999999999994</v>
      </c>
      <c r="CG110" s="916"/>
      <c r="CH110" s="916"/>
      <c r="CI110" s="916"/>
      <c r="CJ110" s="916"/>
      <c r="CK110" s="979" t="s">
        <v>434</v>
      </c>
      <c r="CL110" s="865"/>
      <c r="CM110" s="940" t="s">
        <v>435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436</v>
      </c>
      <c r="DH110" s="891"/>
      <c r="DI110" s="891"/>
      <c r="DJ110" s="891"/>
      <c r="DK110" s="891"/>
      <c r="DL110" s="891" t="s">
        <v>437</v>
      </c>
      <c r="DM110" s="891"/>
      <c r="DN110" s="891"/>
      <c r="DO110" s="891"/>
      <c r="DP110" s="891"/>
      <c r="DQ110" s="891" t="s">
        <v>438</v>
      </c>
      <c r="DR110" s="891"/>
      <c r="DS110" s="891"/>
      <c r="DT110" s="891"/>
      <c r="DU110" s="891"/>
      <c r="DV110" s="892" t="s">
        <v>390</v>
      </c>
      <c r="DW110" s="892"/>
      <c r="DX110" s="892"/>
      <c r="DY110" s="892"/>
      <c r="DZ110" s="893"/>
    </row>
    <row r="111" spans="1:131" s="248" customFormat="1" ht="26.25" customHeight="1" x14ac:dyDescent="0.15">
      <c r="A111" s="820" t="s">
        <v>439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410</v>
      </c>
      <c r="AB111" s="972"/>
      <c r="AC111" s="972"/>
      <c r="AD111" s="972"/>
      <c r="AE111" s="973"/>
      <c r="AF111" s="974" t="s">
        <v>440</v>
      </c>
      <c r="AG111" s="972"/>
      <c r="AH111" s="972"/>
      <c r="AI111" s="972"/>
      <c r="AJ111" s="973"/>
      <c r="AK111" s="974" t="s">
        <v>441</v>
      </c>
      <c r="AL111" s="972"/>
      <c r="AM111" s="972"/>
      <c r="AN111" s="972"/>
      <c r="AO111" s="973"/>
      <c r="AP111" s="975" t="s">
        <v>438</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t="s">
        <v>438</v>
      </c>
      <c r="BR111" s="863"/>
      <c r="BS111" s="863"/>
      <c r="BT111" s="863"/>
      <c r="BU111" s="863"/>
      <c r="BV111" s="863" t="s">
        <v>410</v>
      </c>
      <c r="BW111" s="863"/>
      <c r="BX111" s="863"/>
      <c r="BY111" s="863"/>
      <c r="BZ111" s="863"/>
      <c r="CA111" s="863" t="s">
        <v>441</v>
      </c>
      <c r="CB111" s="863"/>
      <c r="CC111" s="863"/>
      <c r="CD111" s="863"/>
      <c r="CE111" s="863"/>
      <c r="CF111" s="924" t="s">
        <v>443</v>
      </c>
      <c r="CG111" s="925"/>
      <c r="CH111" s="925"/>
      <c r="CI111" s="925"/>
      <c r="CJ111" s="925"/>
      <c r="CK111" s="980"/>
      <c r="CL111" s="867"/>
      <c r="CM111" s="870" t="s">
        <v>444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410</v>
      </c>
      <c r="DH111" s="863"/>
      <c r="DI111" s="863"/>
      <c r="DJ111" s="863"/>
      <c r="DK111" s="863"/>
      <c r="DL111" s="863" t="s">
        <v>445</v>
      </c>
      <c r="DM111" s="863"/>
      <c r="DN111" s="863"/>
      <c r="DO111" s="863"/>
      <c r="DP111" s="863"/>
      <c r="DQ111" s="863" t="s">
        <v>441</v>
      </c>
      <c r="DR111" s="863"/>
      <c r="DS111" s="863"/>
      <c r="DT111" s="863"/>
      <c r="DU111" s="863"/>
      <c r="DV111" s="840" t="s">
        <v>410</v>
      </c>
      <c r="DW111" s="840"/>
      <c r="DX111" s="840"/>
      <c r="DY111" s="840"/>
      <c r="DZ111" s="841"/>
    </row>
    <row r="112" spans="1:131" s="248" customFormat="1" ht="26.25" customHeight="1" x14ac:dyDescent="0.15">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440</v>
      </c>
      <c r="AB112" s="826"/>
      <c r="AC112" s="826"/>
      <c r="AD112" s="826"/>
      <c r="AE112" s="827"/>
      <c r="AF112" s="828" t="s">
        <v>445</v>
      </c>
      <c r="AG112" s="826"/>
      <c r="AH112" s="826"/>
      <c r="AI112" s="826"/>
      <c r="AJ112" s="827"/>
      <c r="AK112" s="828" t="s">
        <v>436</v>
      </c>
      <c r="AL112" s="826"/>
      <c r="AM112" s="826"/>
      <c r="AN112" s="826"/>
      <c r="AO112" s="827"/>
      <c r="AP112" s="873" t="s">
        <v>445</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536405</v>
      </c>
      <c r="BR112" s="863"/>
      <c r="BS112" s="863"/>
      <c r="BT112" s="863"/>
      <c r="BU112" s="863"/>
      <c r="BV112" s="863">
        <v>445715</v>
      </c>
      <c r="BW112" s="863"/>
      <c r="BX112" s="863"/>
      <c r="BY112" s="863"/>
      <c r="BZ112" s="863"/>
      <c r="CA112" s="863">
        <v>355222</v>
      </c>
      <c r="CB112" s="863"/>
      <c r="CC112" s="863"/>
      <c r="CD112" s="863"/>
      <c r="CE112" s="863"/>
      <c r="CF112" s="924">
        <v>13.8</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445</v>
      </c>
      <c r="DH112" s="863"/>
      <c r="DI112" s="863"/>
      <c r="DJ112" s="863"/>
      <c r="DK112" s="863"/>
      <c r="DL112" s="863" t="s">
        <v>438</v>
      </c>
      <c r="DM112" s="863"/>
      <c r="DN112" s="863"/>
      <c r="DO112" s="863"/>
      <c r="DP112" s="863"/>
      <c r="DQ112" s="863" t="s">
        <v>441</v>
      </c>
      <c r="DR112" s="863"/>
      <c r="DS112" s="863"/>
      <c r="DT112" s="863"/>
      <c r="DU112" s="863"/>
      <c r="DV112" s="840" t="s">
        <v>410</v>
      </c>
      <c r="DW112" s="840"/>
      <c r="DX112" s="840"/>
      <c r="DY112" s="840"/>
      <c r="DZ112" s="841"/>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164851</v>
      </c>
      <c r="AB113" s="972"/>
      <c r="AC113" s="972"/>
      <c r="AD113" s="972"/>
      <c r="AE113" s="973"/>
      <c r="AF113" s="974">
        <v>136992</v>
      </c>
      <c r="AG113" s="972"/>
      <c r="AH113" s="972"/>
      <c r="AI113" s="972"/>
      <c r="AJ113" s="973"/>
      <c r="AK113" s="974">
        <v>119916</v>
      </c>
      <c r="AL113" s="972"/>
      <c r="AM113" s="972"/>
      <c r="AN113" s="972"/>
      <c r="AO113" s="973"/>
      <c r="AP113" s="975">
        <v>4.7</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258888</v>
      </c>
      <c r="BR113" s="863"/>
      <c r="BS113" s="863"/>
      <c r="BT113" s="863"/>
      <c r="BU113" s="863"/>
      <c r="BV113" s="863">
        <v>825900</v>
      </c>
      <c r="BW113" s="863"/>
      <c r="BX113" s="863"/>
      <c r="BY113" s="863"/>
      <c r="BZ113" s="863"/>
      <c r="CA113" s="863">
        <v>603699</v>
      </c>
      <c r="CB113" s="863"/>
      <c r="CC113" s="863"/>
      <c r="CD113" s="863"/>
      <c r="CE113" s="863"/>
      <c r="CF113" s="924">
        <v>23.5</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445</v>
      </c>
      <c r="DH113" s="826"/>
      <c r="DI113" s="826"/>
      <c r="DJ113" s="826"/>
      <c r="DK113" s="827"/>
      <c r="DL113" s="828" t="s">
        <v>437</v>
      </c>
      <c r="DM113" s="826"/>
      <c r="DN113" s="826"/>
      <c r="DO113" s="826"/>
      <c r="DP113" s="827"/>
      <c r="DQ113" s="828" t="s">
        <v>438</v>
      </c>
      <c r="DR113" s="826"/>
      <c r="DS113" s="826"/>
      <c r="DT113" s="826"/>
      <c r="DU113" s="827"/>
      <c r="DV113" s="873" t="s">
        <v>440</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41840</v>
      </c>
      <c r="AB114" s="826"/>
      <c r="AC114" s="826"/>
      <c r="AD114" s="826"/>
      <c r="AE114" s="827"/>
      <c r="AF114" s="828">
        <v>47176</v>
      </c>
      <c r="AG114" s="826"/>
      <c r="AH114" s="826"/>
      <c r="AI114" s="826"/>
      <c r="AJ114" s="827"/>
      <c r="AK114" s="828">
        <v>53323</v>
      </c>
      <c r="AL114" s="826"/>
      <c r="AM114" s="826"/>
      <c r="AN114" s="826"/>
      <c r="AO114" s="827"/>
      <c r="AP114" s="873">
        <v>2.1</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308776</v>
      </c>
      <c r="BR114" s="863"/>
      <c r="BS114" s="863"/>
      <c r="BT114" s="863"/>
      <c r="BU114" s="863"/>
      <c r="BV114" s="863">
        <v>378866</v>
      </c>
      <c r="BW114" s="863"/>
      <c r="BX114" s="863"/>
      <c r="BY114" s="863"/>
      <c r="BZ114" s="863"/>
      <c r="CA114" s="863">
        <v>398692</v>
      </c>
      <c r="CB114" s="863"/>
      <c r="CC114" s="863"/>
      <c r="CD114" s="863"/>
      <c r="CE114" s="863"/>
      <c r="CF114" s="924">
        <v>15.5</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440</v>
      </c>
      <c r="DH114" s="826"/>
      <c r="DI114" s="826"/>
      <c r="DJ114" s="826"/>
      <c r="DK114" s="827"/>
      <c r="DL114" s="828" t="s">
        <v>436</v>
      </c>
      <c r="DM114" s="826"/>
      <c r="DN114" s="826"/>
      <c r="DO114" s="826"/>
      <c r="DP114" s="827"/>
      <c r="DQ114" s="828" t="s">
        <v>440</v>
      </c>
      <c r="DR114" s="826"/>
      <c r="DS114" s="826"/>
      <c r="DT114" s="826"/>
      <c r="DU114" s="827"/>
      <c r="DV114" s="873" t="s">
        <v>436</v>
      </c>
      <c r="DW114" s="874"/>
      <c r="DX114" s="874"/>
      <c r="DY114" s="874"/>
      <c r="DZ114" s="875"/>
    </row>
    <row r="115" spans="1:130" s="248" customFormat="1" ht="26.25" customHeight="1" x14ac:dyDescent="0.15">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410</v>
      </c>
      <c r="AB115" s="972"/>
      <c r="AC115" s="972"/>
      <c r="AD115" s="972"/>
      <c r="AE115" s="973"/>
      <c r="AF115" s="974" t="s">
        <v>457</v>
      </c>
      <c r="AG115" s="972"/>
      <c r="AH115" s="972"/>
      <c r="AI115" s="972"/>
      <c r="AJ115" s="973"/>
      <c r="AK115" s="974" t="s">
        <v>440</v>
      </c>
      <c r="AL115" s="972"/>
      <c r="AM115" s="972"/>
      <c r="AN115" s="972"/>
      <c r="AO115" s="973"/>
      <c r="AP115" s="975" t="s">
        <v>436</v>
      </c>
      <c r="AQ115" s="976"/>
      <c r="AR115" s="976"/>
      <c r="AS115" s="976"/>
      <c r="AT115" s="977"/>
      <c r="AU115" s="985"/>
      <c r="AV115" s="986"/>
      <c r="AW115" s="986"/>
      <c r="AX115" s="986"/>
      <c r="AY115" s="986"/>
      <c r="AZ115" s="861" t="s">
        <v>458</v>
      </c>
      <c r="BA115" s="796"/>
      <c r="BB115" s="796"/>
      <c r="BC115" s="796"/>
      <c r="BD115" s="796"/>
      <c r="BE115" s="796"/>
      <c r="BF115" s="796"/>
      <c r="BG115" s="796"/>
      <c r="BH115" s="796"/>
      <c r="BI115" s="796"/>
      <c r="BJ115" s="796"/>
      <c r="BK115" s="796"/>
      <c r="BL115" s="796"/>
      <c r="BM115" s="796"/>
      <c r="BN115" s="796"/>
      <c r="BO115" s="796"/>
      <c r="BP115" s="797"/>
      <c r="BQ115" s="862" t="s">
        <v>441</v>
      </c>
      <c r="BR115" s="863"/>
      <c r="BS115" s="863"/>
      <c r="BT115" s="863"/>
      <c r="BU115" s="863"/>
      <c r="BV115" s="863" t="s">
        <v>390</v>
      </c>
      <c r="BW115" s="863"/>
      <c r="BX115" s="863"/>
      <c r="BY115" s="863"/>
      <c r="BZ115" s="863"/>
      <c r="CA115" s="863" t="s">
        <v>440</v>
      </c>
      <c r="CB115" s="863"/>
      <c r="CC115" s="863"/>
      <c r="CD115" s="863"/>
      <c r="CE115" s="863"/>
      <c r="CF115" s="924" t="s">
        <v>440</v>
      </c>
      <c r="CG115" s="925"/>
      <c r="CH115" s="925"/>
      <c r="CI115" s="925"/>
      <c r="CJ115" s="925"/>
      <c r="CK115" s="980"/>
      <c r="CL115" s="867"/>
      <c r="CM115" s="861" t="s">
        <v>459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436</v>
      </c>
      <c r="DH115" s="826"/>
      <c r="DI115" s="826"/>
      <c r="DJ115" s="826"/>
      <c r="DK115" s="827"/>
      <c r="DL115" s="828" t="s">
        <v>438</v>
      </c>
      <c r="DM115" s="826"/>
      <c r="DN115" s="826"/>
      <c r="DO115" s="826"/>
      <c r="DP115" s="827"/>
      <c r="DQ115" s="828" t="s">
        <v>436</v>
      </c>
      <c r="DR115" s="826"/>
      <c r="DS115" s="826"/>
      <c r="DT115" s="826"/>
      <c r="DU115" s="827"/>
      <c r="DV115" s="873" t="s">
        <v>441</v>
      </c>
      <c r="DW115" s="874"/>
      <c r="DX115" s="874"/>
      <c r="DY115" s="874"/>
      <c r="DZ115" s="875"/>
    </row>
    <row r="116" spans="1:130" s="248" customFormat="1" ht="26.25" customHeight="1" x14ac:dyDescent="0.15">
      <c r="A116" s="969"/>
      <c r="B116" s="970"/>
      <c r="C116" s="929" t="s">
        <v>460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441</v>
      </c>
      <c r="AB116" s="826"/>
      <c r="AC116" s="826"/>
      <c r="AD116" s="826"/>
      <c r="AE116" s="827"/>
      <c r="AF116" s="828" t="s">
        <v>438</v>
      </c>
      <c r="AG116" s="826"/>
      <c r="AH116" s="826"/>
      <c r="AI116" s="826"/>
      <c r="AJ116" s="827"/>
      <c r="AK116" s="828" t="s">
        <v>440</v>
      </c>
      <c r="AL116" s="826"/>
      <c r="AM116" s="826"/>
      <c r="AN116" s="826"/>
      <c r="AO116" s="827"/>
      <c r="AP116" s="873" t="s">
        <v>441</v>
      </c>
      <c r="AQ116" s="874"/>
      <c r="AR116" s="874"/>
      <c r="AS116" s="874"/>
      <c r="AT116" s="875"/>
      <c r="AU116" s="985"/>
      <c r="AV116" s="986"/>
      <c r="AW116" s="986"/>
      <c r="AX116" s="986"/>
      <c r="AY116" s="986"/>
      <c r="AZ116" s="912" t="s">
        <v>461</v>
      </c>
      <c r="BA116" s="913"/>
      <c r="BB116" s="913"/>
      <c r="BC116" s="913"/>
      <c r="BD116" s="913"/>
      <c r="BE116" s="913"/>
      <c r="BF116" s="913"/>
      <c r="BG116" s="913"/>
      <c r="BH116" s="913"/>
      <c r="BI116" s="913"/>
      <c r="BJ116" s="913"/>
      <c r="BK116" s="913"/>
      <c r="BL116" s="913"/>
      <c r="BM116" s="913"/>
      <c r="BN116" s="913"/>
      <c r="BO116" s="913"/>
      <c r="BP116" s="914"/>
      <c r="BQ116" s="862" t="s">
        <v>445</v>
      </c>
      <c r="BR116" s="863"/>
      <c r="BS116" s="863"/>
      <c r="BT116" s="863"/>
      <c r="BU116" s="863"/>
      <c r="BV116" s="863" t="s">
        <v>410</v>
      </c>
      <c r="BW116" s="863"/>
      <c r="BX116" s="863"/>
      <c r="BY116" s="863"/>
      <c r="BZ116" s="863"/>
      <c r="CA116" s="863" t="s">
        <v>410</v>
      </c>
      <c r="CB116" s="863"/>
      <c r="CC116" s="863"/>
      <c r="CD116" s="863"/>
      <c r="CE116" s="863"/>
      <c r="CF116" s="924" t="s">
        <v>390</v>
      </c>
      <c r="CG116" s="925"/>
      <c r="CH116" s="925"/>
      <c r="CI116" s="925"/>
      <c r="CJ116" s="925"/>
      <c r="CK116" s="980"/>
      <c r="CL116" s="867"/>
      <c r="CM116" s="870" t="s">
        <v>462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410</v>
      </c>
      <c r="DH116" s="826"/>
      <c r="DI116" s="826"/>
      <c r="DJ116" s="826"/>
      <c r="DK116" s="827"/>
      <c r="DL116" s="828" t="s">
        <v>445</v>
      </c>
      <c r="DM116" s="826"/>
      <c r="DN116" s="826"/>
      <c r="DO116" s="826"/>
      <c r="DP116" s="827"/>
      <c r="DQ116" s="828" t="s">
        <v>438</v>
      </c>
      <c r="DR116" s="826"/>
      <c r="DS116" s="826"/>
      <c r="DT116" s="826"/>
      <c r="DU116" s="827"/>
      <c r="DV116" s="873" t="s">
        <v>410</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463</v>
      </c>
      <c r="Z117" s="952"/>
      <c r="AA117" s="957">
        <v>502676</v>
      </c>
      <c r="AB117" s="958"/>
      <c r="AC117" s="958"/>
      <c r="AD117" s="958"/>
      <c r="AE117" s="959"/>
      <c r="AF117" s="960">
        <v>490552</v>
      </c>
      <c r="AG117" s="958"/>
      <c r="AH117" s="958"/>
      <c r="AI117" s="958"/>
      <c r="AJ117" s="959"/>
      <c r="AK117" s="960">
        <v>485810</v>
      </c>
      <c r="AL117" s="958"/>
      <c r="AM117" s="958"/>
      <c r="AN117" s="958"/>
      <c r="AO117" s="959"/>
      <c r="AP117" s="961"/>
      <c r="AQ117" s="962"/>
      <c r="AR117" s="962"/>
      <c r="AS117" s="962"/>
      <c r="AT117" s="963"/>
      <c r="AU117" s="985"/>
      <c r="AV117" s="986"/>
      <c r="AW117" s="986"/>
      <c r="AX117" s="986"/>
      <c r="AY117" s="986"/>
      <c r="AZ117" s="912" t="s">
        <v>464</v>
      </c>
      <c r="BA117" s="913"/>
      <c r="BB117" s="913"/>
      <c r="BC117" s="913"/>
      <c r="BD117" s="913"/>
      <c r="BE117" s="913"/>
      <c r="BF117" s="913"/>
      <c r="BG117" s="913"/>
      <c r="BH117" s="913"/>
      <c r="BI117" s="913"/>
      <c r="BJ117" s="913"/>
      <c r="BK117" s="913"/>
      <c r="BL117" s="913"/>
      <c r="BM117" s="913"/>
      <c r="BN117" s="913"/>
      <c r="BO117" s="913"/>
      <c r="BP117" s="914"/>
      <c r="BQ117" s="862" t="s">
        <v>436</v>
      </c>
      <c r="BR117" s="863"/>
      <c r="BS117" s="863"/>
      <c r="BT117" s="863"/>
      <c r="BU117" s="863"/>
      <c r="BV117" s="863" t="s">
        <v>441</v>
      </c>
      <c r="BW117" s="863"/>
      <c r="BX117" s="863"/>
      <c r="BY117" s="863"/>
      <c r="BZ117" s="863"/>
      <c r="CA117" s="863" t="s">
        <v>390</v>
      </c>
      <c r="CB117" s="863"/>
      <c r="CC117" s="863"/>
      <c r="CD117" s="863"/>
      <c r="CE117" s="863"/>
      <c r="CF117" s="924" t="s">
        <v>436</v>
      </c>
      <c r="CG117" s="925"/>
      <c r="CH117" s="925"/>
      <c r="CI117" s="925"/>
      <c r="CJ117" s="925"/>
      <c r="CK117" s="980"/>
      <c r="CL117" s="867"/>
      <c r="CM117" s="870" t="s">
        <v>465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390</v>
      </c>
      <c r="DH117" s="826"/>
      <c r="DI117" s="826"/>
      <c r="DJ117" s="826"/>
      <c r="DK117" s="827"/>
      <c r="DL117" s="828" t="s">
        <v>390</v>
      </c>
      <c r="DM117" s="826"/>
      <c r="DN117" s="826"/>
      <c r="DO117" s="826"/>
      <c r="DP117" s="827"/>
      <c r="DQ117" s="828" t="s">
        <v>466</v>
      </c>
      <c r="DR117" s="826"/>
      <c r="DS117" s="826"/>
      <c r="DT117" s="826"/>
      <c r="DU117" s="827"/>
      <c r="DV117" s="873" t="s">
        <v>436</v>
      </c>
      <c r="DW117" s="874"/>
      <c r="DX117" s="874"/>
      <c r="DY117" s="874"/>
      <c r="DZ117" s="875"/>
    </row>
    <row r="118" spans="1:130" s="248" customFormat="1" ht="26.25" customHeight="1" x14ac:dyDescent="0.15">
      <c r="A118" s="950" t="s">
        <v>431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428</v>
      </c>
      <c r="AB118" s="951"/>
      <c r="AC118" s="951"/>
      <c r="AD118" s="951"/>
      <c r="AE118" s="952"/>
      <c r="AF118" s="953" t="s">
        <v>429</v>
      </c>
      <c r="AG118" s="951"/>
      <c r="AH118" s="951"/>
      <c r="AI118" s="951"/>
      <c r="AJ118" s="952"/>
      <c r="AK118" s="953" t="s">
        <v>304</v>
      </c>
      <c r="AL118" s="951"/>
      <c r="AM118" s="951"/>
      <c r="AN118" s="951"/>
      <c r="AO118" s="952"/>
      <c r="AP118" s="954" t="s">
        <v>430</v>
      </c>
      <c r="AQ118" s="955"/>
      <c r="AR118" s="955"/>
      <c r="AS118" s="955"/>
      <c r="AT118" s="956"/>
      <c r="AU118" s="985"/>
      <c r="AV118" s="986"/>
      <c r="AW118" s="986"/>
      <c r="AX118" s="986"/>
      <c r="AY118" s="986"/>
      <c r="AZ118" s="928" t="s">
        <v>467</v>
      </c>
      <c r="BA118" s="929"/>
      <c r="BB118" s="929"/>
      <c r="BC118" s="929"/>
      <c r="BD118" s="929"/>
      <c r="BE118" s="929"/>
      <c r="BF118" s="929"/>
      <c r="BG118" s="929"/>
      <c r="BH118" s="929"/>
      <c r="BI118" s="929"/>
      <c r="BJ118" s="929"/>
      <c r="BK118" s="929"/>
      <c r="BL118" s="929"/>
      <c r="BM118" s="929"/>
      <c r="BN118" s="929"/>
      <c r="BO118" s="929"/>
      <c r="BP118" s="930"/>
      <c r="BQ118" s="931" t="s">
        <v>441</v>
      </c>
      <c r="BR118" s="894"/>
      <c r="BS118" s="894"/>
      <c r="BT118" s="894"/>
      <c r="BU118" s="894"/>
      <c r="BV118" s="894" t="s">
        <v>390</v>
      </c>
      <c r="BW118" s="894"/>
      <c r="BX118" s="894"/>
      <c r="BY118" s="894"/>
      <c r="BZ118" s="894"/>
      <c r="CA118" s="894" t="s">
        <v>129</v>
      </c>
      <c r="CB118" s="894"/>
      <c r="CC118" s="894"/>
      <c r="CD118" s="894"/>
      <c r="CE118" s="894"/>
      <c r="CF118" s="924" t="s">
        <v>457</v>
      </c>
      <c r="CG118" s="925"/>
      <c r="CH118" s="925"/>
      <c r="CI118" s="925"/>
      <c r="CJ118" s="925"/>
      <c r="CK118" s="980"/>
      <c r="CL118" s="867"/>
      <c r="CM118" s="870" t="s">
        <v>468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466</v>
      </c>
      <c r="DH118" s="826"/>
      <c r="DI118" s="826"/>
      <c r="DJ118" s="826"/>
      <c r="DK118" s="827"/>
      <c r="DL118" s="828" t="s">
        <v>436</v>
      </c>
      <c r="DM118" s="826"/>
      <c r="DN118" s="826"/>
      <c r="DO118" s="826"/>
      <c r="DP118" s="827"/>
      <c r="DQ118" s="828" t="s">
        <v>436</v>
      </c>
      <c r="DR118" s="826"/>
      <c r="DS118" s="826"/>
      <c r="DT118" s="826"/>
      <c r="DU118" s="827"/>
      <c r="DV118" s="873" t="s">
        <v>441</v>
      </c>
      <c r="DW118" s="874"/>
      <c r="DX118" s="874"/>
      <c r="DY118" s="874"/>
      <c r="DZ118" s="875"/>
    </row>
    <row r="119" spans="1:130" s="248" customFormat="1" ht="26.25" customHeight="1" x14ac:dyDescent="0.15">
      <c r="A119" s="864" t="s">
        <v>434</v>
      </c>
      <c r="B119" s="865"/>
      <c r="C119" s="940" t="s">
        <v>435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390</v>
      </c>
      <c r="AB119" s="944"/>
      <c r="AC119" s="944"/>
      <c r="AD119" s="944"/>
      <c r="AE119" s="945"/>
      <c r="AF119" s="946" t="s">
        <v>390</v>
      </c>
      <c r="AG119" s="944"/>
      <c r="AH119" s="944"/>
      <c r="AI119" s="944"/>
      <c r="AJ119" s="945"/>
      <c r="AK119" s="946" t="s">
        <v>441</v>
      </c>
      <c r="AL119" s="944"/>
      <c r="AM119" s="944"/>
      <c r="AN119" s="944"/>
      <c r="AO119" s="945"/>
      <c r="AP119" s="947" t="s">
        <v>390</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469</v>
      </c>
      <c r="BP119" s="927"/>
      <c r="BQ119" s="931">
        <v>3001975</v>
      </c>
      <c r="BR119" s="894"/>
      <c r="BS119" s="894"/>
      <c r="BT119" s="894"/>
      <c r="BU119" s="894"/>
      <c r="BV119" s="894">
        <v>3536795</v>
      </c>
      <c r="BW119" s="894"/>
      <c r="BX119" s="894"/>
      <c r="BY119" s="894"/>
      <c r="BZ119" s="894"/>
      <c r="CA119" s="894">
        <v>3144698</v>
      </c>
      <c r="CB119" s="894"/>
      <c r="CC119" s="894"/>
      <c r="CD119" s="894"/>
      <c r="CE119" s="894"/>
      <c r="CF119" s="792"/>
      <c r="CG119" s="793"/>
      <c r="CH119" s="793"/>
      <c r="CI119" s="793"/>
      <c r="CJ119" s="883"/>
      <c r="CK119" s="981"/>
      <c r="CL119" s="869"/>
      <c r="CM119" s="887" t="s">
        <v>470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129</v>
      </c>
      <c r="DH119" s="809"/>
      <c r="DI119" s="809"/>
      <c r="DJ119" s="809"/>
      <c r="DK119" s="810"/>
      <c r="DL119" s="811" t="s">
        <v>129</v>
      </c>
      <c r="DM119" s="809"/>
      <c r="DN119" s="809"/>
      <c r="DO119" s="809"/>
      <c r="DP119" s="810"/>
      <c r="DQ119" s="811" t="s">
        <v>129</v>
      </c>
      <c r="DR119" s="809"/>
      <c r="DS119" s="809"/>
      <c r="DT119" s="809"/>
      <c r="DU119" s="810"/>
      <c r="DV119" s="897" t="s">
        <v>436</v>
      </c>
      <c r="DW119" s="898"/>
      <c r="DX119" s="898"/>
      <c r="DY119" s="898"/>
      <c r="DZ119" s="899"/>
    </row>
    <row r="120" spans="1:130" s="248" customFormat="1" ht="26.25" customHeight="1" x14ac:dyDescent="0.15">
      <c r="A120" s="866"/>
      <c r="B120" s="867"/>
      <c r="C120" s="870" t="s">
        <v>444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436</v>
      </c>
      <c r="AB120" s="826"/>
      <c r="AC120" s="826"/>
      <c r="AD120" s="826"/>
      <c r="AE120" s="827"/>
      <c r="AF120" s="828" t="s">
        <v>129</v>
      </c>
      <c r="AG120" s="826"/>
      <c r="AH120" s="826"/>
      <c r="AI120" s="826"/>
      <c r="AJ120" s="827"/>
      <c r="AK120" s="828" t="s">
        <v>390</v>
      </c>
      <c r="AL120" s="826"/>
      <c r="AM120" s="826"/>
      <c r="AN120" s="826"/>
      <c r="AO120" s="827"/>
      <c r="AP120" s="873" t="s">
        <v>436</v>
      </c>
      <c r="AQ120" s="874"/>
      <c r="AR120" s="874"/>
      <c r="AS120" s="874"/>
      <c r="AT120" s="875"/>
      <c r="AU120" s="932" t="s">
        <v>471</v>
      </c>
      <c r="AV120" s="933"/>
      <c r="AW120" s="933"/>
      <c r="AX120" s="933"/>
      <c r="AY120" s="934"/>
      <c r="AZ120" s="909" t="s">
        <v>472</v>
      </c>
      <c r="BA120" s="854"/>
      <c r="BB120" s="854"/>
      <c r="BC120" s="854"/>
      <c r="BD120" s="854"/>
      <c r="BE120" s="854"/>
      <c r="BF120" s="854"/>
      <c r="BG120" s="854"/>
      <c r="BH120" s="854"/>
      <c r="BI120" s="854"/>
      <c r="BJ120" s="854"/>
      <c r="BK120" s="854"/>
      <c r="BL120" s="854"/>
      <c r="BM120" s="854"/>
      <c r="BN120" s="854"/>
      <c r="BO120" s="854"/>
      <c r="BP120" s="855"/>
      <c r="BQ120" s="910">
        <v>2553979</v>
      </c>
      <c r="BR120" s="891"/>
      <c r="BS120" s="891"/>
      <c r="BT120" s="891"/>
      <c r="BU120" s="891"/>
      <c r="BV120" s="891">
        <v>2641814</v>
      </c>
      <c r="BW120" s="891"/>
      <c r="BX120" s="891"/>
      <c r="BY120" s="891"/>
      <c r="BZ120" s="891"/>
      <c r="CA120" s="891">
        <v>2628880</v>
      </c>
      <c r="CB120" s="891"/>
      <c r="CC120" s="891"/>
      <c r="CD120" s="891"/>
      <c r="CE120" s="891"/>
      <c r="CF120" s="915">
        <v>102.4</v>
      </c>
      <c r="CG120" s="916"/>
      <c r="CH120" s="916"/>
      <c r="CI120" s="916"/>
      <c r="CJ120" s="916"/>
      <c r="CK120" s="917" t="s">
        <v>473</v>
      </c>
      <c r="CL120" s="901"/>
      <c r="CM120" s="901"/>
      <c r="CN120" s="901"/>
      <c r="CO120" s="902"/>
      <c r="CP120" s="921" t="s">
        <v>474</v>
      </c>
      <c r="CQ120" s="922"/>
      <c r="CR120" s="922"/>
      <c r="CS120" s="922"/>
      <c r="CT120" s="922"/>
      <c r="CU120" s="922"/>
      <c r="CV120" s="922"/>
      <c r="CW120" s="922"/>
      <c r="CX120" s="922"/>
      <c r="CY120" s="922"/>
      <c r="CZ120" s="922"/>
      <c r="DA120" s="922"/>
      <c r="DB120" s="922"/>
      <c r="DC120" s="922"/>
      <c r="DD120" s="922"/>
      <c r="DE120" s="922"/>
      <c r="DF120" s="923"/>
      <c r="DG120" s="910">
        <v>528081</v>
      </c>
      <c r="DH120" s="891"/>
      <c r="DI120" s="891"/>
      <c r="DJ120" s="891"/>
      <c r="DK120" s="891"/>
      <c r="DL120" s="891">
        <v>444585</v>
      </c>
      <c r="DM120" s="891"/>
      <c r="DN120" s="891"/>
      <c r="DO120" s="891"/>
      <c r="DP120" s="891"/>
      <c r="DQ120" s="891">
        <v>355161</v>
      </c>
      <c r="DR120" s="891"/>
      <c r="DS120" s="891"/>
      <c r="DT120" s="891"/>
      <c r="DU120" s="891"/>
      <c r="DV120" s="892">
        <v>13.8</v>
      </c>
      <c r="DW120" s="892"/>
      <c r="DX120" s="892"/>
      <c r="DY120" s="892"/>
      <c r="DZ120" s="893"/>
    </row>
    <row r="121" spans="1:130" s="248" customFormat="1" ht="26.25" customHeight="1" x14ac:dyDescent="0.15">
      <c r="A121" s="866"/>
      <c r="B121" s="867"/>
      <c r="C121" s="912" t="s">
        <v>475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436</v>
      </c>
      <c r="AB121" s="826"/>
      <c r="AC121" s="826"/>
      <c r="AD121" s="826"/>
      <c r="AE121" s="827"/>
      <c r="AF121" s="828" t="s">
        <v>436</v>
      </c>
      <c r="AG121" s="826"/>
      <c r="AH121" s="826"/>
      <c r="AI121" s="826"/>
      <c r="AJ121" s="827"/>
      <c r="AK121" s="828" t="s">
        <v>129</v>
      </c>
      <c r="AL121" s="826"/>
      <c r="AM121" s="826"/>
      <c r="AN121" s="826"/>
      <c r="AO121" s="827"/>
      <c r="AP121" s="873" t="s">
        <v>129</v>
      </c>
      <c r="AQ121" s="874"/>
      <c r="AR121" s="874"/>
      <c r="AS121" s="874"/>
      <c r="AT121" s="875"/>
      <c r="AU121" s="935"/>
      <c r="AV121" s="936"/>
      <c r="AW121" s="936"/>
      <c r="AX121" s="936"/>
      <c r="AY121" s="937"/>
      <c r="AZ121" s="861" t="s">
        <v>476</v>
      </c>
      <c r="BA121" s="796"/>
      <c r="BB121" s="796"/>
      <c r="BC121" s="796"/>
      <c r="BD121" s="796"/>
      <c r="BE121" s="796"/>
      <c r="BF121" s="796"/>
      <c r="BG121" s="796"/>
      <c r="BH121" s="796"/>
      <c r="BI121" s="796"/>
      <c r="BJ121" s="796"/>
      <c r="BK121" s="796"/>
      <c r="BL121" s="796"/>
      <c r="BM121" s="796"/>
      <c r="BN121" s="796"/>
      <c r="BO121" s="796"/>
      <c r="BP121" s="797"/>
      <c r="BQ121" s="862" t="s">
        <v>390</v>
      </c>
      <c r="BR121" s="863"/>
      <c r="BS121" s="863"/>
      <c r="BT121" s="863"/>
      <c r="BU121" s="863"/>
      <c r="BV121" s="863" t="s">
        <v>129</v>
      </c>
      <c r="BW121" s="863"/>
      <c r="BX121" s="863"/>
      <c r="BY121" s="863"/>
      <c r="BZ121" s="863"/>
      <c r="CA121" s="863" t="s">
        <v>129</v>
      </c>
      <c r="CB121" s="863"/>
      <c r="CC121" s="863"/>
      <c r="CD121" s="863"/>
      <c r="CE121" s="863"/>
      <c r="CF121" s="924" t="s">
        <v>436</v>
      </c>
      <c r="CG121" s="925"/>
      <c r="CH121" s="925"/>
      <c r="CI121" s="925"/>
      <c r="CJ121" s="925"/>
      <c r="CK121" s="918"/>
      <c r="CL121" s="904"/>
      <c r="CM121" s="904"/>
      <c r="CN121" s="904"/>
      <c r="CO121" s="905"/>
      <c r="CP121" s="884" t="s">
        <v>404</v>
      </c>
      <c r="CQ121" s="885"/>
      <c r="CR121" s="885"/>
      <c r="CS121" s="885"/>
      <c r="CT121" s="885"/>
      <c r="CU121" s="885"/>
      <c r="CV121" s="885"/>
      <c r="CW121" s="885"/>
      <c r="CX121" s="885"/>
      <c r="CY121" s="885"/>
      <c r="CZ121" s="885"/>
      <c r="DA121" s="885"/>
      <c r="DB121" s="885"/>
      <c r="DC121" s="885"/>
      <c r="DD121" s="885"/>
      <c r="DE121" s="885"/>
      <c r="DF121" s="886"/>
      <c r="DG121" s="862">
        <v>8324</v>
      </c>
      <c r="DH121" s="863"/>
      <c r="DI121" s="863"/>
      <c r="DJ121" s="863"/>
      <c r="DK121" s="863"/>
      <c r="DL121" s="863">
        <v>1130</v>
      </c>
      <c r="DM121" s="863"/>
      <c r="DN121" s="863"/>
      <c r="DO121" s="863"/>
      <c r="DP121" s="863"/>
      <c r="DQ121" s="863">
        <v>61</v>
      </c>
      <c r="DR121" s="863"/>
      <c r="DS121" s="863"/>
      <c r="DT121" s="863"/>
      <c r="DU121" s="863"/>
      <c r="DV121" s="840">
        <v>0</v>
      </c>
      <c r="DW121" s="840"/>
      <c r="DX121" s="840"/>
      <c r="DY121" s="840"/>
      <c r="DZ121" s="841"/>
    </row>
    <row r="122" spans="1:130" s="248" customFormat="1" ht="26.25" customHeight="1" x14ac:dyDescent="0.15">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436</v>
      </c>
      <c r="AB122" s="826"/>
      <c r="AC122" s="826"/>
      <c r="AD122" s="826"/>
      <c r="AE122" s="827"/>
      <c r="AF122" s="828" t="s">
        <v>390</v>
      </c>
      <c r="AG122" s="826"/>
      <c r="AH122" s="826"/>
      <c r="AI122" s="826"/>
      <c r="AJ122" s="827"/>
      <c r="AK122" s="828" t="s">
        <v>390</v>
      </c>
      <c r="AL122" s="826"/>
      <c r="AM122" s="826"/>
      <c r="AN122" s="826"/>
      <c r="AO122" s="827"/>
      <c r="AP122" s="873" t="s">
        <v>466</v>
      </c>
      <c r="AQ122" s="874"/>
      <c r="AR122" s="874"/>
      <c r="AS122" s="874"/>
      <c r="AT122" s="875"/>
      <c r="AU122" s="935"/>
      <c r="AV122" s="936"/>
      <c r="AW122" s="936"/>
      <c r="AX122" s="936"/>
      <c r="AY122" s="937"/>
      <c r="AZ122" s="928" t="s">
        <v>477</v>
      </c>
      <c r="BA122" s="929"/>
      <c r="BB122" s="929"/>
      <c r="BC122" s="929"/>
      <c r="BD122" s="929"/>
      <c r="BE122" s="929"/>
      <c r="BF122" s="929"/>
      <c r="BG122" s="929"/>
      <c r="BH122" s="929"/>
      <c r="BI122" s="929"/>
      <c r="BJ122" s="929"/>
      <c r="BK122" s="929"/>
      <c r="BL122" s="929"/>
      <c r="BM122" s="929"/>
      <c r="BN122" s="929"/>
      <c r="BO122" s="929"/>
      <c r="BP122" s="930"/>
      <c r="BQ122" s="931">
        <v>3024826</v>
      </c>
      <c r="BR122" s="894"/>
      <c r="BS122" s="894"/>
      <c r="BT122" s="894"/>
      <c r="BU122" s="894"/>
      <c r="BV122" s="894">
        <v>3051294</v>
      </c>
      <c r="BW122" s="894"/>
      <c r="BX122" s="894"/>
      <c r="BY122" s="894"/>
      <c r="BZ122" s="894"/>
      <c r="CA122" s="894">
        <v>3066279</v>
      </c>
      <c r="CB122" s="894"/>
      <c r="CC122" s="894"/>
      <c r="CD122" s="894"/>
      <c r="CE122" s="894"/>
      <c r="CF122" s="895">
        <v>119.4</v>
      </c>
      <c r="CG122" s="896"/>
      <c r="CH122" s="896"/>
      <c r="CI122" s="896"/>
      <c r="CJ122" s="896"/>
      <c r="CK122" s="918"/>
      <c r="CL122" s="904"/>
      <c r="CM122" s="904"/>
      <c r="CN122" s="904"/>
      <c r="CO122" s="905"/>
      <c r="CP122" s="884" t="s">
        <v>478</v>
      </c>
      <c r="CQ122" s="885"/>
      <c r="CR122" s="885"/>
      <c r="CS122" s="885"/>
      <c r="CT122" s="885"/>
      <c r="CU122" s="885"/>
      <c r="CV122" s="885"/>
      <c r="CW122" s="885"/>
      <c r="CX122" s="885"/>
      <c r="CY122" s="885"/>
      <c r="CZ122" s="885"/>
      <c r="DA122" s="885"/>
      <c r="DB122" s="885"/>
      <c r="DC122" s="885"/>
      <c r="DD122" s="885"/>
      <c r="DE122" s="885"/>
      <c r="DF122" s="886"/>
      <c r="DG122" s="862" t="s">
        <v>410</v>
      </c>
      <c r="DH122" s="863"/>
      <c r="DI122" s="863"/>
      <c r="DJ122" s="863"/>
      <c r="DK122" s="863"/>
      <c r="DL122" s="863" t="s">
        <v>457</v>
      </c>
      <c r="DM122" s="863"/>
      <c r="DN122" s="863"/>
      <c r="DO122" s="863"/>
      <c r="DP122" s="863"/>
      <c r="DQ122" s="863" t="s">
        <v>436</v>
      </c>
      <c r="DR122" s="863"/>
      <c r="DS122" s="863"/>
      <c r="DT122" s="863"/>
      <c r="DU122" s="863"/>
      <c r="DV122" s="840" t="s">
        <v>390</v>
      </c>
      <c r="DW122" s="840"/>
      <c r="DX122" s="840"/>
      <c r="DY122" s="840"/>
      <c r="DZ122" s="841"/>
    </row>
    <row r="123" spans="1:130" s="248" customFormat="1" ht="26.25" customHeight="1" x14ac:dyDescent="0.15">
      <c r="A123" s="866"/>
      <c r="B123" s="867"/>
      <c r="C123" s="870" t="s">
        <v>462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466</v>
      </c>
      <c r="AB123" s="826"/>
      <c r="AC123" s="826"/>
      <c r="AD123" s="826"/>
      <c r="AE123" s="827"/>
      <c r="AF123" s="828" t="s">
        <v>466</v>
      </c>
      <c r="AG123" s="826"/>
      <c r="AH123" s="826"/>
      <c r="AI123" s="826"/>
      <c r="AJ123" s="827"/>
      <c r="AK123" s="828" t="s">
        <v>466</v>
      </c>
      <c r="AL123" s="826"/>
      <c r="AM123" s="826"/>
      <c r="AN123" s="826"/>
      <c r="AO123" s="827"/>
      <c r="AP123" s="873" t="s">
        <v>410</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479</v>
      </c>
      <c r="BP123" s="927"/>
      <c r="BQ123" s="881">
        <v>5578805</v>
      </c>
      <c r="BR123" s="882"/>
      <c r="BS123" s="882"/>
      <c r="BT123" s="882"/>
      <c r="BU123" s="882"/>
      <c r="BV123" s="882">
        <v>5693108</v>
      </c>
      <c r="BW123" s="882"/>
      <c r="BX123" s="882"/>
      <c r="BY123" s="882"/>
      <c r="BZ123" s="882"/>
      <c r="CA123" s="882">
        <v>5695159</v>
      </c>
      <c r="CB123" s="882"/>
      <c r="CC123" s="882"/>
      <c r="CD123" s="882"/>
      <c r="CE123" s="882"/>
      <c r="CF123" s="792"/>
      <c r="CG123" s="793"/>
      <c r="CH123" s="793"/>
      <c r="CI123" s="793"/>
      <c r="CJ123" s="883"/>
      <c r="CK123" s="918"/>
      <c r="CL123" s="904"/>
      <c r="CM123" s="904"/>
      <c r="CN123" s="904"/>
      <c r="CO123" s="905"/>
      <c r="CP123" s="884" t="s">
        <v>480</v>
      </c>
      <c r="CQ123" s="885"/>
      <c r="CR123" s="885"/>
      <c r="CS123" s="885"/>
      <c r="CT123" s="885"/>
      <c r="CU123" s="885"/>
      <c r="CV123" s="885"/>
      <c r="CW123" s="885"/>
      <c r="CX123" s="885"/>
      <c r="CY123" s="885"/>
      <c r="CZ123" s="885"/>
      <c r="DA123" s="885"/>
      <c r="DB123" s="885"/>
      <c r="DC123" s="885"/>
      <c r="DD123" s="885"/>
      <c r="DE123" s="885"/>
      <c r="DF123" s="886"/>
      <c r="DG123" s="825" t="s">
        <v>457</v>
      </c>
      <c r="DH123" s="826"/>
      <c r="DI123" s="826"/>
      <c r="DJ123" s="826"/>
      <c r="DK123" s="827"/>
      <c r="DL123" s="828" t="s">
        <v>437</v>
      </c>
      <c r="DM123" s="826"/>
      <c r="DN123" s="826"/>
      <c r="DO123" s="826"/>
      <c r="DP123" s="827"/>
      <c r="DQ123" s="828" t="s">
        <v>437</v>
      </c>
      <c r="DR123" s="826"/>
      <c r="DS123" s="826"/>
      <c r="DT123" s="826"/>
      <c r="DU123" s="827"/>
      <c r="DV123" s="873" t="s">
        <v>390</v>
      </c>
      <c r="DW123" s="874"/>
      <c r="DX123" s="874"/>
      <c r="DY123" s="874"/>
      <c r="DZ123" s="875"/>
    </row>
    <row r="124" spans="1:130" s="248" customFormat="1" ht="26.25" customHeight="1" thickBot="1" x14ac:dyDescent="0.2">
      <c r="A124" s="866"/>
      <c r="B124" s="867"/>
      <c r="C124" s="870" t="s">
        <v>465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390</v>
      </c>
      <c r="AB124" s="826"/>
      <c r="AC124" s="826"/>
      <c r="AD124" s="826"/>
      <c r="AE124" s="827"/>
      <c r="AF124" s="828" t="s">
        <v>457</v>
      </c>
      <c r="AG124" s="826"/>
      <c r="AH124" s="826"/>
      <c r="AI124" s="826"/>
      <c r="AJ124" s="827"/>
      <c r="AK124" s="828" t="s">
        <v>390</v>
      </c>
      <c r="AL124" s="826"/>
      <c r="AM124" s="826"/>
      <c r="AN124" s="826"/>
      <c r="AO124" s="827"/>
      <c r="AP124" s="873" t="s">
        <v>390</v>
      </c>
      <c r="AQ124" s="874"/>
      <c r="AR124" s="874"/>
      <c r="AS124" s="874"/>
      <c r="AT124" s="875"/>
      <c r="AU124" s="876" t="s">
        <v>481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390</v>
      </c>
      <c r="BR124" s="880"/>
      <c r="BS124" s="880"/>
      <c r="BT124" s="880"/>
      <c r="BU124" s="880"/>
      <c r="BV124" s="880" t="s">
        <v>390</v>
      </c>
      <c r="BW124" s="880"/>
      <c r="BX124" s="880"/>
      <c r="BY124" s="880"/>
      <c r="BZ124" s="880"/>
      <c r="CA124" s="880" t="s">
        <v>437</v>
      </c>
      <c r="CB124" s="880"/>
      <c r="CC124" s="880"/>
      <c r="CD124" s="880"/>
      <c r="CE124" s="880"/>
      <c r="CF124" s="770"/>
      <c r="CG124" s="771"/>
      <c r="CH124" s="771"/>
      <c r="CI124" s="771"/>
      <c r="CJ124" s="911"/>
      <c r="CK124" s="919"/>
      <c r="CL124" s="919"/>
      <c r="CM124" s="919"/>
      <c r="CN124" s="919"/>
      <c r="CO124" s="920"/>
      <c r="CP124" s="884" t="s">
        <v>482</v>
      </c>
      <c r="CQ124" s="885"/>
      <c r="CR124" s="885"/>
      <c r="CS124" s="885"/>
      <c r="CT124" s="885"/>
      <c r="CU124" s="885"/>
      <c r="CV124" s="885"/>
      <c r="CW124" s="885"/>
      <c r="CX124" s="885"/>
      <c r="CY124" s="885"/>
      <c r="CZ124" s="885"/>
      <c r="DA124" s="885"/>
      <c r="DB124" s="885"/>
      <c r="DC124" s="885"/>
      <c r="DD124" s="885"/>
      <c r="DE124" s="885"/>
      <c r="DF124" s="886"/>
      <c r="DG124" s="808" t="s">
        <v>410</v>
      </c>
      <c r="DH124" s="809"/>
      <c r="DI124" s="809"/>
      <c r="DJ124" s="809"/>
      <c r="DK124" s="810"/>
      <c r="DL124" s="811" t="s">
        <v>410</v>
      </c>
      <c r="DM124" s="809"/>
      <c r="DN124" s="809"/>
      <c r="DO124" s="809"/>
      <c r="DP124" s="810"/>
      <c r="DQ124" s="811" t="s">
        <v>437</v>
      </c>
      <c r="DR124" s="809"/>
      <c r="DS124" s="809"/>
      <c r="DT124" s="809"/>
      <c r="DU124" s="810"/>
      <c r="DV124" s="897" t="s">
        <v>437</v>
      </c>
      <c r="DW124" s="898"/>
      <c r="DX124" s="898"/>
      <c r="DY124" s="898"/>
      <c r="DZ124" s="899"/>
    </row>
    <row r="125" spans="1:130" s="248" customFormat="1" ht="26.25" customHeight="1" x14ac:dyDescent="0.15">
      <c r="A125" s="866"/>
      <c r="B125" s="867"/>
      <c r="C125" s="870" t="s">
        <v>468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437</v>
      </c>
      <c r="AB125" s="826"/>
      <c r="AC125" s="826"/>
      <c r="AD125" s="826"/>
      <c r="AE125" s="827"/>
      <c r="AF125" s="828" t="s">
        <v>410</v>
      </c>
      <c r="AG125" s="826"/>
      <c r="AH125" s="826"/>
      <c r="AI125" s="826"/>
      <c r="AJ125" s="827"/>
      <c r="AK125" s="828" t="s">
        <v>437</v>
      </c>
      <c r="AL125" s="826"/>
      <c r="AM125" s="826"/>
      <c r="AN125" s="826"/>
      <c r="AO125" s="827"/>
      <c r="AP125" s="873" t="s">
        <v>437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483</v>
      </c>
      <c r="CL125" s="901"/>
      <c r="CM125" s="901"/>
      <c r="CN125" s="901"/>
      <c r="CO125" s="902"/>
      <c r="CP125" s="909" t="s">
        <v>484</v>
      </c>
      <c r="CQ125" s="854"/>
      <c r="CR125" s="854"/>
      <c r="CS125" s="854"/>
      <c r="CT125" s="854"/>
      <c r="CU125" s="854"/>
      <c r="CV125" s="854"/>
      <c r="CW125" s="854"/>
      <c r="CX125" s="854"/>
      <c r="CY125" s="854"/>
      <c r="CZ125" s="854"/>
      <c r="DA125" s="854"/>
      <c r="DB125" s="854"/>
      <c r="DC125" s="854"/>
      <c r="DD125" s="854"/>
      <c r="DE125" s="854"/>
      <c r="DF125" s="855"/>
      <c r="DG125" s="910" t="s">
        <v>437</v>
      </c>
      <c r="DH125" s="891"/>
      <c r="DI125" s="891"/>
      <c r="DJ125" s="891"/>
      <c r="DK125" s="891"/>
      <c r="DL125" s="891" t="s">
        <v>410</v>
      </c>
      <c r="DM125" s="891"/>
      <c r="DN125" s="891"/>
      <c r="DO125" s="891"/>
      <c r="DP125" s="891"/>
      <c r="DQ125" s="891" t="s">
        <v>437</v>
      </c>
      <c r="DR125" s="891"/>
      <c r="DS125" s="891"/>
      <c r="DT125" s="891"/>
      <c r="DU125" s="891"/>
      <c r="DV125" s="892" t="s">
        <v>410</v>
      </c>
      <c r="DW125" s="892"/>
      <c r="DX125" s="892"/>
      <c r="DY125" s="892"/>
      <c r="DZ125" s="893"/>
    </row>
    <row r="126" spans="1:130" s="248" customFormat="1" ht="26.25" customHeight="1" thickBot="1" x14ac:dyDescent="0.2">
      <c r="A126" s="866"/>
      <c r="B126" s="867"/>
      <c r="C126" s="870" t="s">
        <v>470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437</v>
      </c>
      <c r="AB126" s="826"/>
      <c r="AC126" s="826"/>
      <c r="AD126" s="826"/>
      <c r="AE126" s="827"/>
      <c r="AF126" s="828" t="s">
        <v>437</v>
      </c>
      <c r="AG126" s="826"/>
      <c r="AH126" s="826"/>
      <c r="AI126" s="826"/>
      <c r="AJ126" s="827"/>
      <c r="AK126" s="828" t="s">
        <v>410</v>
      </c>
      <c r="AL126" s="826"/>
      <c r="AM126" s="826"/>
      <c r="AN126" s="826"/>
      <c r="AO126" s="827"/>
      <c r="AP126" s="873" t="s">
        <v>437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485</v>
      </c>
      <c r="CQ126" s="796"/>
      <c r="CR126" s="796"/>
      <c r="CS126" s="796"/>
      <c r="CT126" s="796"/>
      <c r="CU126" s="796"/>
      <c r="CV126" s="796"/>
      <c r="CW126" s="796"/>
      <c r="CX126" s="796"/>
      <c r="CY126" s="796"/>
      <c r="CZ126" s="796"/>
      <c r="DA126" s="796"/>
      <c r="DB126" s="796"/>
      <c r="DC126" s="796"/>
      <c r="DD126" s="796"/>
      <c r="DE126" s="796"/>
      <c r="DF126" s="797"/>
      <c r="DG126" s="862" t="s">
        <v>437</v>
      </c>
      <c r="DH126" s="863"/>
      <c r="DI126" s="863"/>
      <c r="DJ126" s="863"/>
      <c r="DK126" s="863"/>
      <c r="DL126" s="863" t="s">
        <v>437</v>
      </c>
      <c r="DM126" s="863"/>
      <c r="DN126" s="863"/>
      <c r="DO126" s="863"/>
      <c r="DP126" s="863"/>
      <c r="DQ126" s="863" t="s">
        <v>437</v>
      </c>
      <c r="DR126" s="863"/>
      <c r="DS126" s="863"/>
      <c r="DT126" s="863"/>
      <c r="DU126" s="863"/>
      <c r="DV126" s="840" t="s">
        <v>437</v>
      </c>
      <c r="DW126" s="840"/>
      <c r="DX126" s="840"/>
      <c r="DY126" s="840"/>
      <c r="DZ126" s="841"/>
    </row>
    <row r="127" spans="1:130" s="248" customFormat="1" ht="26.25" customHeight="1" x14ac:dyDescent="0.15">
      <c r="A127" s="868"/>
      <c r="B127" s="869"/>
      <c r="C127" s="887" t="s">
        <v>486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410</v>
      </c>
      <c r="AB127" s="826"/>
      <c r="AC127" s="826"/>
      <c r="AD127" s="826"/>
      <c r="AE127" s="827"/>
      <c r="AF127" s="828" t="s">
        <v>437</v>
      </c>
      <c r="AG127" s="826"/>
      <c r="AH127" s="826"/>
      <c r="AI127" s="826"/>
      <c r="AJ127" s="827"/>
      <c r="AK127" s="828" t="s">
        <v>437</v>
      </c>
      <c r="AL127" s="826"/>
      <c r="AM127" s="826"/>
      <c r="AN127" s="826"/>
      <c r="AO127" s="827"/>
      <c r="AP127" s="873" t="s">
        <v>410</v>
      </c>
      <c r="AQ127" s="874"/>
      <c r="AR127" s="874"/>
      <c r="AS127" s="874"/>
      <c r="AT127" s="875"/>
      <c r="AU127" s="284"/>
      <c r="AV127" s="284"/>
      <c r="AW127" s="284"/>
      <c r="AX127" s="890" t="s">
        <v>487</v>
      </c>
      <c r="AY127" s="858"/>
      <c r="AZ127" s="858"/>
      <c r="BA127" s="858"/>
      <c r="BB127" s="858"/>
      <c r="BC127" s="858"/>
      <c r="BD127" s="858"/>
      <c r="BE127" s="859"/>
      <c r="BF127" s="857" t="s">
        <v>488</v>
      </c>
      <c r="BG127" s="858"/>
      <c r="BH127" s="858"/>
      <c r="BI127" s="858"/>
      <c r="BJ127" s="858"/>
      <c r="BK127" s="858"/>
      <c r="BL127" s="859"/>
      <c r="BM127" s="857" t="s">
        <v>489</v>
      </c>
      <c r="BN127" s="858"/>
      <c r="BO127" s="858"/>
      <c r="BP127" s="858"/>
      <c r="BQ127" s="858"/>
      <c r="BR127" s="858"/>
      <c r="BS127" s="859"/>
      <c r="BT127" s="857" t="s">
        <v>490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491</v>
      </c>
      <c r="CQ127" s="796"/>
      <c r="CR127" s="796"/>
      <c r="CS127" s="796"/>
      <c r="CT127" s="796"/>
      <c r="CU127" s="796"/>
      <c r="CV127" s="796"/>
      <c r="CW127" s="796"/>
      <c r="CX127" s="796"/>
      <c r="CY127" s="796"/>
      <c r="CZ127" s="796"/>
      <c r="DA127" s="796"/>
      <c r="DB127" s="796"/>
      <c r="DC127" s="796"/>
      <c r="DD127" s="796"/>
      <c r="DE127" s="796"/>
      <c r="DF127" s="797"/>
      <c r="DG127" s="862" t="s">
        <v>410</v>
      </c>
      <c r="DH127" s="863"/>
      <c r="DI127" s="863"/>
      <c r="DJ127" s="863"/>
      <c r="DK127" s="863"/>
      <c r="DL127" s="863" t="s">
        <v>437</v>
      </c>
      <c r="DM127" s="863"/>
      <c r="DN127" s="863"/>
      <c r="DO127" s="863"/>
      <c r="DP127" s="863"/>
      <c r="DQ127" s="863" t="s">
        <v>410</v>
      </c>
      <c r="DR127" s="863"/>
      <c r="DS127" s="863"/>
      <c r="DT127" s="863"/>
      <c r="DU127" s="863"/>
      <c r="DV127" s="840" t="s">
        <v>410</v>
      </c>
      <c r="DW127" s="840"/>
      <c r="DX127" s="840"/>
      <c r="DY127" s="840"/>
      <c r="DZ127" s="841"/>
    </row>
    <row r="128" spans="1:130" s="248" customFormat="1" ht="26.25" customHeight="1" thickBot="1" x14ac:dyDescent="0.2">
      <c r="A128" s="842" t="s">
        <v>492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493</v>
      </c>
      <c r="X128" s="844"/>
      <c r="Y128" s="844"/>
      <c r="Z128" s="845"/>
      <c r="AA128" s="846" t="s">
        <v>410</v>
      </c>
      <c r="AB128" s="847"/>
      <c r="AC128" s="847"/>
      <c r="AD128" s="847"/>
      <c r="AE128" s="848"/>
      <c r="AF128" s="849" t="s">
        <v>410</v>
      </c>
      <c r="AG128" s="847"/>
      <c r="AH128" s="847"/>
      <c r="AI128" s="847"/>
      <c r="AJ128" s="848"/>
      <c r="AK128" s="849" t="s">
        <v>437</v>
      </c>
      <c r="AL128" s="847"/>
      <c r="AM128" s="847"/>
      <c r="AN128" s="847"/>
      <c r="AO128" s="848"/>
      <c r="AP128" s="850"/>
      <c r="AQ128" s="851"/>
      <c r="AR128" s="851"/>
      <c r="AS128" s="851"/>
      <c r="AT128" s="852"/>
      <c r="AU128" s="284"/>
      <c r="AV128" s="284"/>
      <c r="AW128" s="284"/>
      <c r="AX128" s="853" t="s">
        <v>494</v>
      </c>
      <c r="AY128" s="854"/>
      <c r="AZ128" s="854"/>
      <c r="BA128" s="854"/>
      <c r="BB128" s="854"/>
      <c r="BC128" s="854"/>
      <c r="BD128" s="854"/>
      <c r="BE128" s="855"/>
      <c r="BF128" s="832" t="s">
        <v>390</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495</v>
      </c>
      <c r="CQ128" s="774"/>
      <c r="CR128" s="774"/>
      <c r="CS128" s="774"/>
      <c r="CT128" s="774"/>
      <c r="CU128" s="774"/>
      <c r="CV128" s="774"/>
      <c r="CW128" s="774"/>
      <c r="CX128" s="774"/>
      <c r="CY128" s="774"/>
      <c r="CZ128" s="774"/>
      <c r="DA128" s="774"/>
      <c r="DB128" s="774"/>
      <c r="DC128" s="774"/>
      <c r="DD128" s="774"/>
      <c r="DE128" s="774"/>
      <c r="DF128" s="775"/>
      <c r="DG128" s="836" t="s">
        <v>390</v>
      </c>
      <c r="DH128" s="837"/>
      <c r="DI128" s="837"/>
      <c r="DJ128" s="837"/>
      <c r="DK128" s="837"/>
      <c r="DL128" s="837" t="s">
        <v>496</v>
      </c>
      <c r="DM128" s="837"/>
      <c r="DN128" s="837"/>
      <c r="DO128" s="837"/>
      <c r="DP128" s="837"/>
      <c r="DQ128" s="837" t="s">
        <v>410</v>
      </c>
      <c r="DR128" s="837"/>
      <c r="DS128" s="837"/>
      <c r="DT128" s="837"/>
      <c r="DU128" s="837"/>
      <c r="DV128" s="838" t="s">
        <v>497</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498</v>
      </c>
      <c r="X129" s="823"/>
      <c r="Y129" s="823"/>
      <c r="Z129" s="824"/>
      <c r="AA129" s="825">
        <v>2734054</v>
      </c>
      <c r="AB129" s="826"/>
      <c r="AC129" s="826"/>
      <c r="AD129" s="826"/>
      <c r="AE129" s="827"/>
      <c r="AF129" s="828">
        <v>2730617</v>
      </c>
      <c r="AG129" s="826"/>
      <c r="AH129" s="826"/>
      <c r="AI129" s="826"/>
      <c r="AJ129" s="827"/>
      <c r="AK129" s="828">
        <v>2881399</v>
      </c>
      <c r="AL129" s="826"/>
      <c r="AM129" s="826"/>
      <c r="AN129" s="826"/>
      <c r="AO129" s="827"/>
      <c r="AP129" s="829"/>
      <c r="AQ129" s="830"/>
      <c r="AR129" s="830"/>
      <c r="AS129" s="830"/>
      <c r="AT129" s="831"/>
      <c r="AU129" s="286"/>
      <c r="AV129" s="286"/>
      <c r="AW129" s="286"/>
      <c r="AX129" s="795" t="s">
        <v>499</v>
      </c>
      <c r="AY129" s="796"/>
      <c r="AZ129" s="796"/>
      <c r="BA129" s="796"/>
      <c r="BB129" s="796"/>
      <c r="BC129" s="796"/>
      <c r="BD129" s="796"/>
      <c r="BE129" s="797"/>
      <c r="BF129" s="815" t="s">
        <v>129</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500</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501</v>
      </c>
      <c r="X130" s="823"/>
      <c r="Y130" s="823"/>
      <c r="Z130" s="824"/>
      <c r="AA130" s="825">
        <v>354440</v>
      </c>
      <c r="AB130" s="826"/>
      <c r="AC130" s="826"/>
      <c r="AD130" s="826"/>
      <c r="AE130" s="827"/>
      <c r="AF130" s="828">
        <v>333996</v>
      </c>
      <c r="AG130" s="826"/>
      <c r="AH130" s="826"/>
      <c r="AI130" s="826"/>
      <c r="AJ130" s="827"/>
      <c r="AK130" s="828">
        <v>313650</v>
      </c>
      <c r="AL130" s="826"/>
      <c r="AM130" s="826"/>
      <c r="AN130" s="826"/>
      <c r="AO130" s="827"/>
      <c r="AP130" s="829"/>
      <c r="AQ130" s="830"/>
      <c r="AR130" s="830"/>
      <c r="AS130" s="830"/>
      <c r="AT130" s="831"/>
      <c r="AU130" s="286"/>
      <c r="AV130" s="286"/>
      <c r="AW130" s="286"/>
      <c r="AX130" s="795" t="s">
        <v>502</v>
      </c>
      <c r="AY130" s="796"/>
      <c r="AZ130" s="796"/>
      <c r="BA130" s="796"/>
      <c r="BB130" s="796"/>
      <c r="BC130" s="796"/>
      <c r="BD130" s="796"/>
      <c r="BE130" s="797"/>
      <c r="BF130" s="798">
        <v>6.4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503</v>
      </c>
      <c r="X131" s="806"/>
      <c r="Y131" s="806"/>
      <c r="Z131" s="807"/>
      <c r="AA131" s="808">
        <v>2379614</v>
      </c>
      <c r="AB131" s="809"/>
      <c r="AC131" s="809"/>
      <c r="AD131" s="809"/>
      <c r="AE131" s="810"/>
      <c r="AF131" s="811">
        <v>2396621</v>
      </c>
      <c r="AG131" s="809"/>
      <c r="AH131" s="809"/>
      <c r="AI131" s="809"/>
      <c r="AJ131" s="810"/>
      <c r="AK131" s="811">
        <v>2567749</v>
      </c>
      <c r="AL131" s="809"/>
      <c r="AM131" s="809"/>
      <c r="AN131" s="809"/>
      <c r="AO131" s="810"/>
      <c r="AP131" s="812"/>
      <c r="AQ131" s="813"/>
      <c r="AR131" s="813"/>
      <c r="AS131" s="813"/>
      <c r="AT131" s="814"/>
      <c r="AU131" s="286"/>
      <c r="AV131" s="286"/>
      <c r="AW131" s="286"/>
      <c r="AX131" s="773" t="s">
        <v>504</v>
      </c>
      <c r="AY131" s="774"/>
      <c r="AZ131" s="774"/>
      <c r="BA131" s="774"/>
      <c r="BB131" s="774"/>
      <c r="BC131" s="774"/>
      <c r="BD131" s="774"/>
      <c r="BE131" s="775"/>
      <c r="BF131" s="776" t="s">
        <v>129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506</v>
      </c>
      <c r="W132" s="786"/>
      <c r="X132" s="786"/>
      <c r="Y132" s="786"/>
      <c r="Z132" s="787"/>
      <c r="AA132" s="788">
        <v>6.2294136780000002</v>
      </c>
      <c r="AB132" s="789"/>
      <c r="AC132" s="789"/>
      <c r="AD132" s="789"/>
      <c r="AE132" s="790"/>
      <c r="AF132" s="791">
        <v>6.5323636900000004</v>
      </c>
      <c r="AG132" s="789"/>
      <c r="AH132" s="789"/>
      <c r="AI132" s="789"/>
      <c r="AJ132" s="790"/>
      <c r="AK132" s="791">
        <v>6.7047051719999997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507</v>
      </c>
      <c r="W133" s="765"/>
      <c r="X133" s="765"/>
      <c r="Y133" s="765"/>
      <c r="Z133" s="766"/>
      <c r="AA133" s="767">
        <v>5.7</v>
      </c>
      <c r="AB133" s="768"/>
      <c r="AC133" s="768"/>
      <c r="AD133" s="768"/>
      <c r="AE133" s="769"/>
      <c r="AF133" s="767">
        <v>6.2</v>
      </c>
      <c r="AG133" s="768"/>
      <c r="AH133" s="768"/>
      <c r="AI133" s="768"/>
      <c r="AJ133" s="769"/>
      <c r="AK133" s="767">
        <v>6.4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5ako57k/HMV+dqJkH2B06v9Hftz6JSTqIiuKfI1BJxN39yejkkyGUwD868kMFv3QnYNFQrD1/F1WozlMrkzUuA==" saltValue="Hr9W5Xa3y2UJKjKZV+pd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52" zoomScaleNormal="85" zoomScaleSheetLayoutView="100" workbookViewId="0">
      <selection activeCell="AL50" sqref="AL5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8X5JFcE6WpxSOQwDSp1VOF63dvfDS5CvLdddmlkuUfg3e25GPi8MqJEYOfgRPFjzVdHBmI7mrVeYy2NTSMRGA==" saltValue="Le74UluHrh/iPrRS9FdV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irdbOkuhrv+/Bi6QnCK/QRk2kG3nHfBTQ/ay3NH7Zex+k7kpPyKmF1koelYRlxf2YuC+ey+5pLrgc3LXxGMbA==" saltValue="dSaKOrZ8osUO+rN1W/+o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43" workbookViewId="0">
      <selection activeCell="AP36" sqref="AP36"/>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516</v>
      </c>
      <c r="AL9" s="1190"/>
      <c r="AM9" s="1190"/>
      <c r="AN9" s="1191"/>
      <c r="AO9" s="314">
        <v>920058</v>
      </c>
      <c r="AP9" s="314">
        <v>114492</v>
      </c>
      <c r="AQ9" s="315">
        <v>156065</v>
      </c>
      <c r="AR9" s="316">
        <v>-26.6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517</v>
      </c>
      <c r="AL10" s="1190"/>
      <c r="AM10" s="1190"/>
      <c r="AN10" s="1191"/>
      <c r="AO10" s="317">
        <v>136719</v>
      </c>
      <c r="AP10" s="317">
        <v>17013</v>
      </c>
      <c r="AQ10" s="318">
        <v>24089</v>
      </c>
      <c r="AR10" s="319">
        <v>-29.4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518</v>
      </c>
      <c r="AL11" s="1190"/>
      <c r="AM11" s="1190"/>
      <c r="AN11" s="1191"/>
      <c r="AO11" s="317">
        <v>826</v>
      </c>
      <c r="AP11" s="317">
        <v>103</v>
      </c>
      <c r="AQ11" s="318">
        <v>3903</v>
      </c>
      <c r="AR11" s="319">
        <v>-97.4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519</v>
      </c>
      <c r="AL12" s="1190"/>
      <c r="AM12" s="1190"/>
      <c r="AN12" s="1191"/>
      <c r="AO12" s="317" t="s">
        <v>520</v>
      </c>
      <c r="AP12" s="317" t="s">
        <v>520</v>
      </c>
      <c r="AQ12" s="318" t="s">
        <v>520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521</v>
      </c>
      <c r="AL13" s="1190"/>
      <c r="AM13" s="1190"/>
      <c r="AN13" s="1191"/>
      <c r="AO13" s="317" t="s">
        <v>520</v>
      </c>
      <c r="AP13" s="317" t="s">
        <v>520</v>
      </c>
      <c r="AQ13" s="318">
        <v>6134</v>
      </c>
      <c r="AR13" s="319" t="s">
        <v>520</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522</v>
      </c>
      <c r="AL14" s="1190"/>
      <c r="AM14" s="1190"/>
      <c r="AN14" s="1191"/>
      <c r="AO14" s="317">
        <v>4520</v>
      </c>
      <c r="AP14" s="317">
        <v>562</v>
      </c>
      <c r="AQ14" s="318">
        <v>6841</v>
      </c>
      <c r="AR14" s="319">
        <v>-91.8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523</v>
      </c>
      <c r="AL15" s="1193"/>
      <c r="AM15" s="1193"/>
      <c r="AN15" s="1194"/>
      <c r="AO15" s="317">
        <v>-62168</v>
      </c>
      <c r="AP15" s="317">
        <v>-7736</v>
      </c>
      <c r="AQ15" s="318">
        <v>-12699</v>
      </c>
      <c r="AR15" s="319">
        <v>-39.1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999955</v>
      </c>
      <c r="AP16" s="317">
        <v>124434</v>
      </c>
      <c r="AQ16" s="318">
        <v>184332</v>
      </c>
      <c r="AR16" s="319">
        <v>-32.5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528</v>
      </c>
      <c r="AL21" s="1196"/>
      <c r="AM21" s="1196"/>
      <c r="AN21" s="1197"/>
      <c r="AO21" s="330">
        <v>11.82</v>
      </c>
      <c r="AP21" s="331">
        <v>15.68</v>
      </c>
      <c r="AQ21" s="332">
        <v>-3.86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529</v>
      </c>
      <c r="AL22" s="1196"/>
      <c r="AM22" s="1196"/>
      <c r="AN22" s="1197"/>
      <c r="AO22" s="335">
        <v>95.3</v>
      </c>
      <c r="AP22" s="336">
        <v>95.9</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533</v>
      </c>
      <c r="AL32" s="1179"/>
      <c r="AM32" s="1179"/>
      <c r="AN32" s="1180"/>
      <c r="AO32" s="345">
        <v>312571</v>
      </c>
      <c r="AP32" s="345">
        <v>38896</v>
      </c>
      <c r="AQ32" s="346">
        <v>108331</v>
      </c>
      <c r="AR32" s="347">
        <v>-64.099999999999994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534</v>
      </c>
      <c r="AL33" s="1179"/>
      <c r="AM33" s="1179"/>
      <c r="AN33" s="1180"/>
      <c r="AO33" s="345" t="s">
        <v>520</v>
      </c>
      <c r="AP33" s="345" t="s">
        <v>520</v>
      </c>
      <c r="AQ33" s="346">
        <v>132</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535</v>
      </c>
      <c r="AL34" s="1179"/>
      <c r="AM34" s="1179"/>
      <c r="AN34" s="1180"/>
      <c r="AO34" s="345" t="s">
        <v>520</v>
      </c>
      <c r="AP34" s="345" t="s">
        <v>520</v>
      </c>
      <c r="AQ34" s="346">
        <v>205</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536</v>
      </c>
      <c r="AL35" s="1179"/>
      <c r="AM35" s="1179"/>
      <c r="AN35" s="1180"/>
      <c r="AO35" s="345">
        <v>119916</v>
      </c>
      <c r="AP35" s="345">
        <v>14922</v>
      </c>
      <c r="AQ35" s="346">
        <v>22911</v>
      </c>
      <c r="AR35" s="347">
        <v>-34.9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537</v>
      </c>
      <c r="AL36" s="1179"/>
      <c r="AM36" s="1179"/>
      <c r="AN36" s="1180"/>
      <c r="AO36" s="345">
        <v>53323</v>
      </c>
      <c r="AP36" s="345">
        <v>6636</v>
      </c>
      <c r="AQ36" s="346">
        <v>3832</v>
      </c>
      <c r="AR36" s="347">
        <v>73.2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538</v>
      </c>
      <c r="AL37" s="1179"/>
      <c r="AM37" s="1179"/>
      <c r="AN37" s="1180"/>
      <c r="AO37" s="345" t="s">
        <v>520</v>
      </c>
      <c r="AP37" s="345" t="s">
        <v>520</v>
      </c>
      <c r="AQ37" s="346">
        <v>1000</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539</v>
      </c>
      <c r="AL38" s="1176"/>
      <c r="AM38" s="1176"/>
      <c r="AN38" s="1177"/>
      <c r="AO38" s="348" t="s">
        <v>520</v>
      </c>
      <c r="AP38" s="348" t="s">
        <v>520</v>
      </c>
      <c r="AQ38" s="349">
        <v>21</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540</v>
      </c>
      <c r="AL39" s="1176"/>
      <c r="AM39" s="1176"/>
      <c r="AN39" s="1177"/>
      <c r="AO39" s="345" t="s">
        <v>520</v>
      </c>
      <c r="AP39" s="345" t="s">
        <v>520</v>
      </c>
      <c r="AQ39" s="346">
        <v>-5292</v>
      </c>
      <c r="AR39" s="347" t="s">
        <v>520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541</v>
      </c>
      <c r="AL40" s="1179"/>
      <c r="AM40" s="1179"/>
      <c r="AN40" s="1180"/>
      <c r="AO40" s="345">
        <v>-313650</v>
      </c>
      <c r="AP40" s="345">
        <v>-39031</v>
      </c>
      <c r="AQ40" s="346">
        <v>-91315</v>
      </c>
      <c r="AR40" s="347">
        <v>-57.3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296</v>
      </c>
      <c r="AL41" s="1182"/>
      <c r="AM41" s="1182"/>
      <c r="AN41" s="1183"/>
      <c r="AO41" s="345">
        <v>172160</v>
      </c>
      <c r="AP41" s="345">
        <v>21424</v>
      </c>
      <c r="AQ41" s="346">
        <v>39824</v>
      </c>
      <c r="AR41" s="347">
        <v>-46.2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511</v>
      </c>
      <c r="AN49" s="1186" t="s">
        <v>545</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694781</v>
      </c>
      <c r="AN51" s="367">
        <v>87736</v>
      </c>
      <c r="AO51" s="368">
        <v>-35.9</v>
      </c>
      <c r="AP51" s="369">
        <v>168868</v>
      </c>
      <c r="AQ51" s="370">
        <v>4.0999999999999996</v>
      </c>
      <c r="AR51" s="371">
        <v>-40</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506649</v>
      </c>
      <c r="AN52" s="375">
        <v>63979</v>
      </c>
      <c r="AO52" s="376">
        <v>-2.6</v>
      </c>
      <c r="AP52" s="377">
        <v>79360</v>
      </c>
      <c r="AQ52" s="378">
        <v>-0.8</v>
      </c>
      <c r="AR52" s="379">
        <v>-1.8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528451</v>
      </c>
      <c r="AN53" s="367">
        <v>66388</v>
      </c>
      <c r="AO53" s="368">
        <v>-24.3</v>
      </c>
      <c r="AP53" s="369">
        <v>202870</v>
      </c>
      <c r="AQ53" s="370">
        <v>20.100000000000001</v>
      </c>
      <c r="AR53" s="371">
        <v>-44.4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315907</v>
      </c>
      <c r="AN54" s="375">
        <v>39687</v>
      </c>
      <c r="AO54" s="376">
        <v>-38</v>
      </c>
      <c r="AP54" s="377">
        <v>79735</v>
      </c>
      <c r="AQ54" s="378">
        <v>0.5</v>
      </c>
      <c r="AR54" s="379">
        <v>-38.5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919687</v>
      </c>
      <c r="AN55" s="367">
        <v>114918</v>
      </c>
      <c r="AO55" s="368">
        <v>73.099999999999994</v>
      </c>
      <c r="AP55" s="369">
        <v>167497</v>
      </c>
      <c r="AQ55" s="370">
        <v>-17.399999999999999</v>
      </c>
      <c r="AR55" s="371">
        <v>90.5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797160</v>
      </c>
      <c r="AN56" s="375">
        <v>99608</v>
      </c>
      <c r="AO56" s="376">
        <v>151</v>
      </c>
      <c r="AP56" s="377">
        <v>82571</v>
      </c>
      <c r="AQ56" s="378">
        <v>3.6</v>
      </c>
      <c r="AR56" s="379">
        <v>147.4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445509</v>
      </c>
      <c r="AN57" s="367">
        <v>55446</v>
      </c>
      <c r="AO57" s="368">
        <v>-51.8</v>
      </c>
      <c r="AP57" s="369">
        <v>190274</v>
      </c>
      <c r="AQ57" s="370">
        <v>13.6</v>
      </c>
      <c r="AR57" s="371">
        <v>-65.400000000000006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188681</v>
      </c>
      <c r="AN58" s="375">
        <v>23482</v>
      </c>
      <c r="AO58" s="376">
        <v>-76.400000000000006</v>
      </c>
      <c r="AP58" s="377">
        <v>88584</v>
      </c>
      <c r="AQ58" s="378">
        <v>7.3</v>
      </c>
      <c r="AR58" s="379">
        <v>-83.7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251988</v>
      </c>
      <c r="AN59" s="367">
        <v>31357</v>
      </c>
      <c r="AO59" s="368">
        <v>-43.4</v>
      </c>
      <c r="AP59" s="369">
        <v>200194</v>
      </c>
      <c r="AQ59" s="370">
        <v>5.2</v>
      </c>
      <c r="AR59" s="371">
        <v>-48.6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212841</v>
      </c>
      <c r="AN60" s="375">
        <v>26486</v>
      </c>
      <c r="AO60" s="376">
        <v>12.8</v>
      </c>
      <c r="AP60" s="377">
        <v>106422</v>
      </c>
      <c r="AQ60" s="378">
        <v>20.100000000000001</v>
      </c>
      <c r="AR60" s="379">
        <v>-7.3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568083</v>
      </c>
      <c r="AN61" s="382">
        <v>71169</v>
      </c>
      <c r="AO61" s="383">
        <v>-16.5</v>
      </c>
      <c r="AP61" s="384">
        <v>185941</v>
      </c>
      <c r="AQ61" s="385">
        <v>5.0999999999999996</v>
      </c>
      <c r="AR61" s="371">
        <v>-21.6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404248</v>
      </c>
      <c r="AN62" s="375">
        <v>50648</v>
      </c>
      <c r="AO62" s="376">
        <v>9.4</v>
      </c>
      <c r="AP62" s="377">
        <v>87334</v>
      </c>
      <c r="AQ62" s="378">
        <v>6.1</v>
      </c>
      <c r="AR62" s="379">
        <v>3.3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N9lScu3tjf7bTyCGUSGjwiezwvuJqElUG0NQnIGklJNZFmglhBbwNNi8wv+OBDvJMZN17CFdpnwxdEfiHqS4g==" saltValue="aXvYLYgwtLnx4gOKpSTJW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90" zoomScaleNormal="90" zoomScaleSheetLayoutView="55" workbookViewId="0">
      <selection activeCell="AE78" sqref="AE78"/>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oiT7cgjiX86hz+k5/wpJVffH8rYEHZARL+nCitoYi8Oevs9aT2sRDztoDfJrVsAj1dKUwMPik6mP74lJcGFe5w==" saltValue="cbSaIzcvFpkMuw4/w0LW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3"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504Su4V1nJsCc6I2MjnZJKOSBrrODX7qpIxpXoZPgGkK1JritK2r7pF3P2dcfSHU0u2HzcYj4dtG++wjlr9qEQ==" saltValue="HSmH2wOj4PQUhCB03VfJ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6"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00" t="s">
        <v>3</v>
      </c>
      <c r="D47" s="1200"/>
      <c r="E47" s="1201"/>
      <c r="F47" s="11">
        <v>35.25</v>
      </c>
      <c r="G47" s="12">
        <v>33.5</v>
      </c>
      <c r="H47" s="12">
        <v>27.5</v>
      </c>
      <c r="I47" s="12">
        <v>36.03</v>
      </c>
      <c r="J47" s="13">
        <v>34.25</v>
      </c>
    </row>
    <row r="48" spans="2:10" ht="57.75" customHeight="1" x14ac:dyDescent="0.15">
      <c r="B48" s="14"/>
      <c r="C48" s="1202" t="s">
        <v>4</v>
      </c>
      <c r="D48" s="1202"/>
      <c r="E48" s="1203"/>
      <c r="F48" s="15">
        <v>10.75</v>
      </c>
      <c r="G48" s="16">
        <v>7.43</v>
      </c>
      <c r="H48" s="16">
        <v>7.87</v>
      </c>
      <c r="I48" s="16">
        <v>11.15</v>
      </c>
      <c r="J48" s="17">
        <v>13.6</v>
      </c>
    </row>
    <row r="49" spans="2:10" ht="57.75" customHeight="1" thickBot="1" x14ac:dyDescent="0.2">
      <c r="B49" s="18"/>
      <c r="C49" s="1204" t="s">
        <v>5</v>
      </c>
      <c r="D49" s="1204"/>
      <c r="E49" s="1205"/>
      <c r="F49" s="19" t="s">
        <v>566</v>
      </c>
      <c r="G49" s="20" t="s">
        <v>567</v>
      </c>
      <c r="H49" s="20" t="s">
        <v>568</v>
      </c>
      <c r="I49" s="20">
        <v>11.77</v>
      </c>
      <c r="J49" s="21">
        <v>3.14</v>
      </c>
    </row>
    <row r="50" spans="2:10" ht="13.5" customHeight="1" x14ac:dyDescent="0.15"/>
  </sheetData>
  <sheetProtection algorithmName="SHA-512" hashValue="CYyNmwjngnFcpX5MFig1hvaM/BAj/u5flmXx1bqRCpHU9o+XBEvgxX3VX/6dmnxYtCpa864wjlJFlbAqvrMhlQ==" saltValue="mYM4nvKjQXehdlphaJXs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2022-03-09T08:33:17Z</cp:lastPrinted>
  <dcterms:created xsi:type="dcterms:W3CDTF">2022-02-02T05:06:14Z</dcterms:created>
  <dcterms:modified xsi:type="dcterms:W3CDTF">2022-03-09T09:05:01Z</dcterms:modified>
  <cp:category/>
</cp:coreProperties>
</file>