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係\係長\60_財政分析\財政状況資料集\R5財政状況資料集（R4決算）\02_再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<sst xmlns="http://schemas.openxmlformats.org/spreadsheetml/2006/main" count="1173" uniqueCount="613">
  <si>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</si>
  <si>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</si>
  <si>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</si>
  <si>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</si>
  <si>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</si>
  <si>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</si>
  <si>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</si>
  <si>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</si>
  <si>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</si>
  <si>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</si>
  <si>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</si>
  <si>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</si>
  <si>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</si>
  <si>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</si>
  <si>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</si>
  <si>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</si>
  <si>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</si>
  <si>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</si>
  <si>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</si>
  <si>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</si>
  <si>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</si>
  <si>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</si>
  <si>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</si>
  <si>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</si>
  <si>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</si>
  <si>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</si>
  <si>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</si>
  <si>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</si>
  <si>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</si>
  <si>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</si>
  <si>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</si>
  <si>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</si>
  <si>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</si>
  <si>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</si>
  <si>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</si>
  <si>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</si>
  <si>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</si>
  <si>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</si>
  <si>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</si>
  <si>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</si>
  <si>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</si>
  <si>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</si>
  <si>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</si>
  <si>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</si>
  <si>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</si>
  <si>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</si>
  <si>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</si>
  <si>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</si>
  <si>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</si>
  <si>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</si>
  <si>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</si>
  <si>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</si>
  <si>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</si>
  <si>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</si>
  <si>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</si>
  <si>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</si>
  <si>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</si>
  <si>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</si>
  <si>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</si>
  <si>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</si>
  <si>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</si>
  <si>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</si>
  <si>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</si>
  <si>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</si>
  <si>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</si>
  <si>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</si>
  <si>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</si>
  <si>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</si>
  <si>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</si>
  <si>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</si>
  <si>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</si>
  <si>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</si>
  <si>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</si>
  <si>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</si>
  <si>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</si>
  <si>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</si>
  <si>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</si>
  <si>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</si>
  <si>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</si>
  <si>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</si>
  <si>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</si>
  <si>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</si>
  <si>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</si>
  <si>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</si>
  <si>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</si>
  <si>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</si>
  <si>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</si>
  <si>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</si>
  <si>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</si>
  <si>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</si>
  <si>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</si>
  <si>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</si>
  <si>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</si>
  <si>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</si>
  <si>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</si>
  <si>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</si>
  <si>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</si>
  <si>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</si>
  <si>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</si>
  <si>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</si>
  <si>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</si>
  <si>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</si>
  <si>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</si>
  <si>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</si>
  <si>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</si>
  <si>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</si>
  <si>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</si>
  <si>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</si>
  <si>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</si>
  <si>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</si>
  <si>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</si>
  <si>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</si>
  <si>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</si>
  <si>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</si>
  <si>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</si>
  <si>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</si>
  <si>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</si>
  <si>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</si>
  <si>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</si>
  <si>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</si>
  <si>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</si>
  <si>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</si>
  <si>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</si>
  <si>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</si>
  <si>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</si>
  <si>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</si>
  <si>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</si>
  <si>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</si>
  <si>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</si>
  <si>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</si>
  <si>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</si>
  <si>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</si>
  <si>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</si>
  <si>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</si>
  <si>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</si>
  <si>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</si>
  <si>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</si>
  <si>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</si>
  <si>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</si>
  <si>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</si>
  <si>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</si>
  <si>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</si>
  <si>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</si>
  <si>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</si>
  <si>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</si>
  <si>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</si>
  <si>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</si>
  <si>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</si>
  <si>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</si>
  <si>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</si>
  <si>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</si>
  <si>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</si>
  <si>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</si>
  <si>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</si>
  <si>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</si>
  <si>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</si>
  <si>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</si>
  <si>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</si>
  <si>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</si>
  <si>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</si>
  <si>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</si>
  <si>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</si>
  <si>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</si>
  <si>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</si>
  <si>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</si>
  <si>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</si>
  <si>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</si>
  <si>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</si>
  <si>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</si>
  <si>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</si>
  <si>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</si>
  <si>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</si>
  <si>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</si>
  <si>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</si>
  <si>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</si>
  <si>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</si>
  <si>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</si>
  <si>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</si>
  <si>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</si>
  <si>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</si>
  <si>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</si>
  <si>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</si>
  <si>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</si>
  <si>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</si>
  <si>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</si>
  <si>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</si>
  <si>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</si>
  <si>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</si>
  <si>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</si>
  <si>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</si>
  <si>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</si>
  <si>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</si>
  <si>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</si>
  <si>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</si>
  <si>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</si>
  <si>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</si>
  <si>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</si>
  <si>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</si>
  <si>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</si>
  <si>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</si>
  <si>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</si>
  <si>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</si>
  <si>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</si>
  <si>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</si>
  <si>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</si>
  <si>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</si>
  <si>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</si>
  <si>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</si>
  <si>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</si>
  <si>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</si>
  <si>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</si>
  <si>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</si>
  <si>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</si>
  <si>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</si>
  <si>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</si>
  <si>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</si>
  <si>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</si>
  <si>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</si>
  <si>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</si>
  <si>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</si>
  <si>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</si>
  <si>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</si>
  <si>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</si>
  <si>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</si>
  <si>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</si>
  <si>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</si>
  <si>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</si>
  <si>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</si>
  <si>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</si>
  <si>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</si>
  <si>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</si>
  <si>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</si>
  <si>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</si>
  <si>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</si>
  <si>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</si>
  <si>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</si>
  <si>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</si>
  <si>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</si>
  <si>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</si>
  <si>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</si>
  <si>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</si>
  <si>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</si>
  <si>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</si>
  <si>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</si>
  <si>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</si>
  <si>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</si>
  <si>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</si>
  <si>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</si>
  <si>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</si>
  <si>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</si>
  <si>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</si>
  <si>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</si>
  <si>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</si>
  <si>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</si>
  <si>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</si>
  <si>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</si>
  <si>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</si>
  <si>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</si>
  <si>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</si>
  <si>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</si>
  <si>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</si>
  <si>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</si>
  <si>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</si>
  <si>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</si>
  <si>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</si>
  <si>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</si>
  <si>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</si>
  <si>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</si>
  <si>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</si>
  <si>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</si>
  <si>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</si>
  <si>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</si>
  <si>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</si>
  <si>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</si>
  <si>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</si>
  <si>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</si>
  <si>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</si>
  <si>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</si>
  <si>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</si>
  <si>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</si>
  <si>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</si>
  <si>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</si>
  <si>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</si>
  <si>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</si>
  <si>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</si>
  <si>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</si>
  <si>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</si>
  <si>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</si>
  <si>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</si>
  <si>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</si>
  <si>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</si>
  <si>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</si>
  <si>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</si>
  <si>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</si>
  <si>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</si>
  <si>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</si>
  <si>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</si>
  <si>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</si>
  <si>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</si>
  <si>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</si>
  <si>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</si>
  <si>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</si>
  <si>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</si>
  <si>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</si>
  <si>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</si>
  <si>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</si>
  <si>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</si>
  <si>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</si>
  <si>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</si>
  <si>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</si>
  <si>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</si>
  <si>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</si>
  <si>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</si>
  <si>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</si>
  <si>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</si>
  <si>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</si>
  <si>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</si>
  <si>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</si>
  <si>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</si>
  <si>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</si>
  <si>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</si>
  <si>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</si>
  <si>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</si>
  <si>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</si>
  <si>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</si>
  <si>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</si>
  <si>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</si>
  <si>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</si>
  <si>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</si>
  <si>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</si>
  <si>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</si>
  <si>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</si>
  <si>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</si>
  <si>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</si>
  <si>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</si>
  <si>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</si>
  <si>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</si>
  <si>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</si>
  <si>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</si>
  <si>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</si>
  <si>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</si>
  <si>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</si>
  <si>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</si>
  <si>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</si>
  <si>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</si>
  <si>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</si>
  <si>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</si>
  <si>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</si>
  <si>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</si>
  <si>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</si>
  <si>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</si>
  <si>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</si>
  <si>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</si>
  <si>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</si>
  <si>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</si>
  <si>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</si>
  <si>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</si>
  <si>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</si>
  <si>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</si>
  <si>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</si>
  <si>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</si>
  <si>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</si>
  <si>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</si>
  <si>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</si>
  <si>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</si>
  <si>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</si>
  <si>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</si>
  <si>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</si>
  <si>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</si>
  <si>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</si>
  <si>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</si>
  <si>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</si>
  <si>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</si>
  <si>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</si>
  <si>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</si>
  <si>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</si>
  <si>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</si>
  <si>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</si>
  <si>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</si>
  <si>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</si>
  <si>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</si>
  <si>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</si>
  <si>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</si>
  <si>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</si>
  <si>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</si>
  <si>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</si>
  <si>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</si>
  <si>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</si>
  <si>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</si>
  <si>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</si>
  <si>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</si>
  <si>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</si>
  <si>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</si>
  <si>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</si>
  <si>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</si>
  <si>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</si>
  <si>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</si>
  <si>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</si>
  <si>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</si>
  <si>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</si>
  <si>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</si>
  <si>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</si>
  <si>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</si>
  <si>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</si>
  <si>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</si>
  <si>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</si>
  <si>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</si>
  <si>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</si>
  <si>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</si>
  <si>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</si>
  <si>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</si>
  <si>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</si>
  <si>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</si>
  <si>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</si>
  <si>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</si>
  <si>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</si>
  <si>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</si>
  <si>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</si>
  <si>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</si>
  <si>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</si>
  <si>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</si>
  <si>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</si>
  <si>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</si>
  <si>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</si>
  <si>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</si>
  <si>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</si>
  <si>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</si>
  <si>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</si>
  <si>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</si>
  <si>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</si>
  <si>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</si>
  <si>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</si>
  <si>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</si>
  <si>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</si>
  <si>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</si>
  <si>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</si>
  <si>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</si>
  <si>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</si>
  <si>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</si>
  <si>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</si>
  <si>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</si>
  <si>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</si>
  <si>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</si>
  <si>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</si>
  <si>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</si>
  <si>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</si>
  <si>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</si>
  <si>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</si>
  <si>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</si>
  <si>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</si>
  <si>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</si>
  <si>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</si>
  <si>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</si>
  <si>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</si>
  <si>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</si>
  <si>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</si>
  <si>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</si>
  <si>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</si>
  <si>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</si>
  <si>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</si>
  <si>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</si>
  <si>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</si>
  <si>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</si>
  <si>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</si>
  <si>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</si>
  <si>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</si>
  <si>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</si>
  <si>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</si>
  <si>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</si>
  <si>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</si>
  <si>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</si>
  <si>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</si>
  <si>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</si>
  <si>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</si>
  <si>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</si>
  <si>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</si>
  <si>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</si>
  <si>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</si>
  <si>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</si>
  <si>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</si>
  <si>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</si>
  <si>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</si>
  <si>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原村水道事業会計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</si>
  <si>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</si>
  <si>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原村後期高齢者医療特別会計</t>
    <phoneticPr fontId="5"/>
  </si>
  <si>
    <t>(Ｆ)</t>
    <phoneticPr fontId="5"/>
  </si>
  <si>
    <t>原村国民健康保険事業勘定特別会計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</si>
  <si>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</si>
  <si>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</si>
  <si>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</si>
  <si>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</si>
  <si>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</si>
  <si>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</si>
  <si>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</si>
  <si>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</si>
  <si>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</si>
  <si>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</si>
  <si>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</si>
  <si>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</si>
  <si>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</si>
  <si>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</si>
  <si>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</si>
  <si>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</si>
  <si>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</si>
  <si>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</si>
  <si>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</si>
  <si>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</si>
  <si>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</si>
  <si>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</si>
  <si>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</si>
  <si>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</si>
  <si>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</si>
  <si>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</si>
  <si>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</si>
  <si>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</si>
  <si>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</si>
  <si>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</si>
  <si>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</si>
  <si>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</si>
  <si>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</si>
  <si>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</si>
  <si>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</si>
  <si>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</si>
  <si>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</si>
  <si>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</si>
  <si>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</si>
  <si>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</si>
  <si>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</si>
  <si>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</si>
  <si>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</si>
  <si>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</si>
  <si>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</si>
  <si>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</si>
  <si>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</si>
  <si>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</si>
  <si>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</si>
  <si>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</si>
  <si>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</si>
  <si>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</si>
  <si>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</si>
  <si>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</si>
  <si>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</si>
  <si>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</si>
  <si>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</si>
  <si>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</si>
  <si>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</si>
  <si>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</si>
  <si>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</si>
  <si>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</si>
  <si>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</si>
  <si>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</si>
  <si>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</si>
  <si>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</si>
  <si>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</si>
  <si>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</si>
  <si>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</si>
  <si>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</si>
  <si>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</si>
  <si>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</si>
  <si>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</si>
  <si>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</si>
  <si>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</si>
  <si>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</si>
  <si>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</si>
  <si>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</si>
  <si>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</si>
  <si>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</si>
  <si>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</si>
  <si>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</si>
  <si>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</si>
  <si>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4.83</t>
  </si>
  <si>
    <t>原村水道事業会計</t>
  </si>
  <si>
    <t>一般会計</t>
  </si>
  <si>
    <t>原村下水道事業会計</t>
  </si>
  <si>
    <t>原村国民健康保険事業勘定特別会計</t>
  </si>
  <si>
    <t>原村国民健康保険直営診療施設勘定特別会計</t>
  </si>
  <si>
    <t>原村後期高齢者医療特別会計</t>
  </si>
  <si>
    <t>原村農業者労働災害共済事業特別会計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</si>
  <si>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</si>
  <si>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</si>
  <si>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</si>
  <si>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</si>
  <si>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</si>
  <si>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</si>
  <si>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</si>
  <si>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</si>
  <si>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</si>
  <si>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諏訪広域連合（一般会計）</t>
    <rPh sb="0" eb="2">
      <t>スワ</t>
    </rPh>
    <rPh sb="2" eb="6">
      <t>コウイキレンゴウ</t>
    </rPh>
    <rPh sb="7" eb="11">
      <t>イッパンカイケイ</t>
    </rPh>
    <phoneticPr fontId="2"/>
  </si>
  <si>
    <t>〃（救護施設八ヶ岳寮特別会計）</t>
    <rPh sb="2" eb="4">
      <t>キュウゴ</t>
    </rPh>
    <rPh sb="4" eb="6">
      <t>シセツ</t>
    </rPh>
    <rPh sb="6" eb="9">
      <t>ヤツガタケ</t>
    </rPh>
    <rPh sb="9" eb="10">
      <t>リョウ</t>
    </rPh>
    <rPh sb="10" eb="12">
      <t>トクベツ</t>
    </rPh>
    <rPh sb="12" eb="14">
      <t>カイケイ</t>
    </rPh>
    <phoneticPr fontId="2"/>
  </si>
  <si>
    <t>〃（介護保険特別会計）</t>
    <rPh sb="2" eb="4">
      <t>カイゴ</t>
    </rPh>
    <rPh sb="4" eb="6">
      <t>ホケン</t>
    </rPh>
    <rPh sb="6" eb="8">
      <t>トクベツ</t>
    </rPh>
    <rPh sb="8" eb="10">
      <t>カイケイ</t>
    </rPh>
    <phoneticPr fontId="2"/>
  </si>
  <si>
    <t>〃（諏訪広域消防特別会計）</t>
    <rPh sb="2" eb="6">
      <t>スワコウイキ</t>
    </rPh>
    <rPh sb="6" eb="8">
      <t>ショウボウ</t>
    </rPh>
    <rPh sb="8" eb="10">
      <t>トクベツ</t>
    </rPh>
    <rPh sb="10" eb="12">
      <t>カイケイ</t>
    </rPh>
    <phoneticPr fontId="2"/>
  </si>
  <si>
    <t>〃（ふるさと振興基金事業特別会計）</t>
    <rPh sb="6" eb="8">
      <t>シンコウ</t>
    </rPh>
    <rPh sb="8" eb="10">
      <t>キキン</t>
    </rPh>
    <rPh sb="10" eb="12">
      <t>ジギョウ</t>
    </rPh>
    <rPh sb="12" eb="14">
      <t>トクベツ</t>
    </rPh>
    <rPh sb="14" eb="16">
      <t>カイケイ</t>
    </rPh>
    <phoneticPr fontId="2"/>
  </si>
  <si>
    <t>諏訪南行政事務組合（一般会計）</t>
    <rPh sb="0" eb="3">
      <t>スワミナミ</t>
    </rPh>
    <rPh sb="3" eb="9">
      <t>ギョウセイジムクミアイ</t>
    </rPh>
    <rPh sb="10" eb="12">
      <t>イッパン</t>
    </rPh>
    <rPh sb="12" eb="14">
      <t>カイケイ</t>
    </rPh>
    <phoneticPr fontId="2"/>
  </si>
  <si>
    <t>〃（ごみ処理事業特別会計）</t>
    <rPh sb="4" eb="6">
      <t>ショリ</t>
    </rPh>
    <rPh sb="6" eb="8">
      <t>ジギョウ</t>
    </rPh>
    <rPh sb="8" eb="12">
      <t>トクベツカイケイ</t>
    </rPh>
    <phoneticPr fontId="2"/>
  </si>
  <si>
    <t>諏訪中央病院組合（病院事業会計）</t>
    <rPh sb="0" eb="6">
      <t>スワチュウオウビョウイン</t>
    </rPh>
    <rPh sb="6" eb="8">
      <t>クミアイ</t>
    </rPh>
    <rPh sb="9" eb="13">
      <t>ビョウインジギョウ</t>
    </rPh>
    <rPh sb="13" eb="15">
      <t>カイケイ</t>
    </rPh>
    <phoneticPr fontId="2"/>
  </si>
  <si>
    <t>〃（介護老人保健施設特別会計）</t>
    <rPh sb="2" eb="4">
      <t>カイゴ</t>
    </rPh>
    <rPh sb="4" eb="6">
      <t>ロウジン</t>
    </rPh>
    <rPh sb="6" eb="8">
      <t>ホケン</t>
    </rPh>
    <rPh sb="8" eb="10">
      <t>シセツ</t>
    </rPh>
    <rPh sb="10" eb="12">
      <t>トクベツ</t>
    </rPh>
    <rPh sb="12" eb="14">
      <t>カイケイ</t>
    </rPh>
    <phoneticPr fontId="2"/>
  </si>
  <si>
    <t>〃（看護専門学校特別会計）</t>
    <rPh sb="2" eb="4">
      <t>カンゴ</t>
    </rPh>
    <rPh sb="4" eb="8">
      <t>センモンガッコウ</t>
    </rPh>
    <rPh sb="8" eb="10">
      <t>トクベツ</t>
    </rPh>
    <rPh sb="10" eb="12">
      <t>カイケイ</t>
    </rPh>
    <phoneticPr fontId="2"/>
  </si>
  <si>
    <t>〃（介護老人福祉施設特別会計）</t>
    <rPh sb="2" eb="4">
      <t>カイゴ</t>
    </rPh>
    <rPh sb="4" eb="6">
      <t>ロウジン</t>
    </rPh>
    <rPh sb="6" eb="10">
      <t>フクシシセツ</t>
    </rPh>
    <rPh sb="10" eb="12">
      <t>トクベツ</t>
    </rPh>
    <rPh sb="12" eb="14">
      <t>カイケイ</t>
    </rPh>
    <phoneticPr fontId="2"/>
  </si>
  <si>
    <t>長野県後期高齢者医療広域連合（一般会計）</t>
    <rPh sb="0" eb="3">
      <t>ナガノケン</t>
    </rPh>
    <rPh sb="3" eb="8">
      <t>コウキコウレイシャ</t>
    </rPh>
    <rPh sb="8" eb="10">
      <t>イリョウ</t>
    </rPh>
    <rPh sb="10" eb="12">
      <t>コウイキ</t>
    </rPh>
    <rPh sb="12" eb="14">
      <t>レンゴウ</t>
    </rPh>
    <rPh sb="15" eb="17">
      <t>イッパン</t>
    </rPh>
    <rPh sb="17" eb="19">
      <t>カイケイ</t>
    </rPh>
    <phoneticPr fontId="2"/>
  </si>
  <si>
    <t>〃（後期高齢者医療特別会計）</t>
    <rPh sb="2" eb="7">
      <t>コウキコウレイシャ</t>
    </rPh>
    <rPh sb="7" eb="11">
      <t>イリョウトクベツ</t>
    </rPh>
    <rPh sb="11" eb="13">
      <t>カイケイ</t>
    </rPh>
    <phoneticPr fontId="2"/>
  </si>
  <si>
    <t>諏訪広域公立大学事務組合</t>
    <rPh sb="0" eb="4">
      <t>スワコウイキ</t>
    </rPh>
    <rPh sb="4" eb="6">
      <t>コウリツ</t>
    </rPh>
    <rPh sb="6" eb="8">
      <t>ダイガク</t>
    </rPh>
    <rPh sb="8" eb="12">
      <t>ジムクミアイ</t>
    </rPh>
    <phoneticPr fontId="2"/>
  </si>
  <si>
    <t>長野県市町村自治振興組合</t>
    <rPh sb="0" eb="3">
      <t>ナガノケン</t>
    </rPh>
    <rPh sb="3" eb="6">
      <t>シチョウソン</t>
    </rPh>
    <rPh sb="6" eb="10">
      <t>ジチシンコウ</t>
    </rPh>
    <rPh sb="10" eb="12">
      <t>クミアイ</t>
    </rPh>
    <phoneticPr fontId="2"/>
  </si>
  <si>
    <t>長野県地方税滞納整理機構</t>
    <rPh sb="0" eb="3">
      <t>ナガノケン</t>
    </rPh>
    <rPh sb="3" eb="5">
      <t>チホウ</t>
    </rPh>
    <rPh sb="5" eb="6">
      <t>ゼイ</t>
    </rPh>
    <rPh sb="6" eb="10">
      <t>タイノウセイリ</t>
    </rPh>
    <rPh sb="10" eb="12">
      <t>キコウ</t>
    </rPh>
    <phoneticPr fontId="2"/>
  </si>
  <si>
    <t>南諏衛生施設組合</t>
    <rPh sb="0" eb="1">
      <t>ミナミ</t>
    </rPh>
    <rPh sb="1" eb="2">
      <t>シュ</t>
    </rPh>
    <rPh sb="2" eb="4">
      <t>エイセイ</t>
    </rPh>
    <rPh sb="4" eb="6">
      <t>シセツ</t>
    </rPh>
    <rPh sb="6" eb="8">
      <t>クミアイ</t>
    </rPh>
    <phoneticPr fontId="2"/>
  </si>
  <si>
    <t>南信地域町村交通災害共済事務組合</t>
    <rPh sb="0" eb="2">
      <t>ナンシン</t>
    </rPh>
    <rPh sb="2" eb="4">
      <t>チイキ</t>
    </rPh>
    <rPh sb="4" eb="6">
      <t>チョウソン</t>
    </rPh>
    <rPh sb="6" eb="10">
      <t>コウツウサイガイ</t>
    </rPh>
    <rPh sb="10" eb="12">
      <t>キョウサイ</t>
    </rPh>
    <rPh sb="12" eb="16">
      <t>ジムクミアイ</t>
    </rPh>
    <phoneticPr fontId="2"/>
  </si>
  <si>
    <t>長野県市町村総合事務組合（一般会計）</t>
    <rPh sb="0" eb="3">
      <t>ナガノケン</t>
    </rPh>
    <rPh sb="3" eb="6">
      <t>シチョウソン</t>
    </rPh>
    <rPh sb="6" eb="8">
      <t>ソウゴウ</t>
    </rPh>
    <rPh sb="8" eb="12">
      <t>ジムクミアイ</t>
    </rPh>
    <rPh sb="13" eb="15">
      <t>イッパン</t>
    </rPh>
    <rPh sb="15" eb="17">
      <t>カイケイ</t>
    </rPh>
    <phoneticPr fontId="2"/>
  </si>
  <si>
    <t>〃（非常勤職員公務災害補償特別会計）</t>
    <rPh sb="2" eb="5">
      <t>ヒジョウキン</t>
    </rPh>
    <rPh sb="5" eb="7">
      <t>ショクイン</t>
    </rPh>
    <rPh sb="7" eb="11">
      <t>コウムサイガイ</t>
    </rPh>
    <rPh sb="11" eb="13">
      <t>ホショウ</t>
    </rPh>
    <rPh sb="13" eb="17">
      <t>トクベツカイケイ</t>
    </rPh>
    <phoneticPr fontId="2"/>
  </si>
  <si>
    <t>㈶原村振興公社</t>
    <rPh sb="1" eb="3">
      <t>ハラムラ</t>
    </rPh>
    <rPh sb="3" eb="7">
      <t>シンコウコウシャ</t>
    </rPh>
    <phoneticPr fontId="2"/>
  </si>
  <si>
    <t>公共施設等総合管理基金</t>
    <rPh sb="0" eb="5">
      <t>コウキョウシセツトウ</t>
    </rPh>
    <rPh sb="5" eb="7">
      <t>ソウゴウ</t>
    </rPh>
    <rPh sb="7" eb="11">
      <t>カンリキキン</t>
    </rPh>
    <phoneticPr fontId="5"/>
  </si>
  <si>
    <t>農業振興基金</t>
    <rPh sb="0" eb="2">
      <t>ノウギョウ</t>
    </rPh>
    <rPh sb="2" eb="4">
      <t>シンコウ</t>
    </rPh>
    <rPh sb="4" eb="6">
      <t>キキン</t>
    </rPh>
    <phoneticPr fontId="5"/>
  </si>
  <si>
    <t>地域福祉基金</t>
    <rPh sb="0" eb="6">
      <t>チイキフクシキキン</t>
    </rPh>
    <phoneticPr fontId="2"/>
  </si>
  <si>
    <t>ふるさと基金</t>
    <rPh sb="4" eb="6">
      <t>キキン</t>
    </rPh>
    <phoneticPr fontId="2"/>
  </si>
  <si>
    <t>社会福祉基金</t>
    <rPh sb="0" eb="4">
      <t>シャカイフクシ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</si>
</sst>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CF09-4D53-8058-0328CF225B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114918</c:v>
                </c:pt>
                <c:pt idx="1">
                  <c:v>55446</c:v>
                </c:pt>
                <c:pt idx="2">
                  <c:v>31357</c:v>
                </c:pt>
                <c:pt idx="3">
                  <c:v>26462</c:v>
                </c:pt>
                <c:pt idx="4">
                  <c:v>43276</c:v>
                </c:pt>
              </c:numCache>
            </c:numRef>
          </c:val>
          <c:smooth val="0"/>
          <c:extLst>
            <c:ext xmlns:c16="http://schemas.microsoft.com/office/drawing/2014/chart" uri="{C3380CC4-5D6E-409C-BE32-E72D297353CC}">
              <c16:uniqueId val="{00000001-CF09-4D53-8058-0328CF225B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7.87</c:v>
                </c:pt>
                <c:pt idx="1">
                  <c:v>11.15</c:v>
                </c:pt>
                <c:pt idx="2">
                  <c:v>13.6</c:v>
                </c:pt>
                <c:pt idx="3">
                  <c:v>19.8</c:v>
                </c:pt>
                <c:pt idx="4">
                  <c:v>26.97</c:v>
                </c:pt>
              </c:numCache>
            </c:numRef>
          </c:val>
          <c:extLst>
            <c:ext xmlns:c16="http://schemas.microsoft.com/office/drawing/2014/chart" uri="{C3380CC4-5D6E-409C-BE32-E72D297353CC}">
              <c16:uniqueId val="{00000000-AF47-494E-9EBD-981E687367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27.5</c:v>
                </c:pt>
                <c:pt idx="1">
                  <c:v>36.03</c:v>
                </c:pt>
                <c:pt idx="2">
                  <c:v>34.25</c:v>
                </c:pt>
                <c:pt idx="3">
                  <c:v>35.04</c:v>
                </c:pt>
                <c:pt idx="4">
                  <c:v>39.1</c:v>
                </c:pt>
              </c:numCache>
            </c:numRef>
          </c:val>
          <c:extLst>
            <c:ext xmlns:c16="http://schemas.microsoft.com/office/drawing/2014/chart" uri="{C3380CC4-5D6E-409C-BE32-E72D297353CC}">
              <c16:uniqueId val="{00000001-AF47-494E-9EBD-981E687367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-4.83</c:v>
                </c:pt>
                <c:pt idx="1">
                  <c:v>11.77</c:v>
                </c:pt>
                <c:pt idx="2">
                  <c:v>3.14</c:v>
                </c:pt>
                <c:pt idx="3">
                  <c:v>10.51</c:v>
                </c:pt>
                <c:pt idx="4">
                  <c:v>10.16</c:v>
                </c:pt>
              </c:numCache>
            </c:numRef>
          </c:val>
          <c:smooth val="0"/>
          <c:extLst>
            <c:ext xmlns:c16="http://schemas.microsoft.com/office/drawing/2014/chart" uri="{C3380CC4-5D6E-409C-BE32-E72D297353CC}">
              <c16:uniqueId val="{00000002-AF47-494E-9EBD-981E687367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1D5-444F-9793-8D63C72882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D5-444F-9793-8D63C72882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1D5-444F-9793-8D63C72882EE}"/>
            </c:ext>
          </c:extLst>
        </c:ser>
        <c:ser>
          <c:idx val="3"/>
          <c:order val="3"/>
          <c:tx>
            <c:strRef>
              <c:f>データシート!$A$30</c:f>
              <c:strCache>
                <c:ptCount val="1"/>
                <c:pt idx="0">
                  <c:v>原村農業者労働災害共済事業特別会計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0.06</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3-E1D5-444F-9793-8D63C72882EE}"/>
            </c:ext>
          </c:extLst>
        </c:ser>
        <c:ser>
          <c:idx val="4"/>
          <c:order val="4"/>
          <c:tx>
            <c:strRef>
              <c:f>データシート!$A$31</c:f>
              <c:strCache>
                <c:ptCount val="1"/>
                <c:pt idx="0">
                  <c:v>原村後期高齢者医療特別会計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0.06</c:v>
                </c:pt>
                <c:pt idx="4">
                  <c:v>#N/A</c:v>
                </c:pt>
                <c:pt idx="5">
                  <c:v>0</c:v>
                </c:pt>
                <c:pt idx="6">
                  <c:v>#N/A</c:v>
                </c:pt>
                <c:pt idx="7">
                  <c:v>7.0000000000000007E-2</c:v>
                </c:pt>
                <c:pt idx="8">
                  <c:v>#N/A</c:v>
                </c:pt>
                <c:pt idx="9">
                  <c:v>0.12</c:v>
                </c:pt>
              </c:numCache>
            </c:numRef>
          </c:val>
          <c:extLst>
            <c:ext xmlns:c16="http://schemas.microsoft.com/office/drawing/2014/chart" uri="{C3380CC4-5D6E-409C-BE32-E72D297353CC}">
              <c16:uniqueId val="{00000004-E1D5-444F-9793-8D63C72882EE}"/>
            </c:ext>
          </c:extLst>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2.11</c:v>
                </c:pt>
                <c:pt idx="2">
                  <c:v>#N/A</c:v>
                </c:pt>
                <c:pt idx="3">
                  <c:v>1.34</c:v>
                </c:pt>
                <c:pt idx="4">
                  <c:v>#N/A</c:v>
                </c:pt>
                <c:pt idx="5">
                  <c:v>1.24</c:v>
                </c:pt>
                <c:pt idx="6">
                  <c:v>#N/A</c:v>
                </c:pt>
                <c:pt idx="7">
                  <c:v>1.1499999999999999</c:v>
                </c:pt>
                <c:pt idx="8">
                  <c:v>#N/A</c:v>
                </c:pt>
                <c:pt idx="9">
                  <c:v>1.1399999999999999</c:v>
                </c:pt>
              </c:numCache>
            </c:numRef>
          </c:val>
          <c:extLst>
            <c:ext xmlns:c16="http://schemas.microsoft.com/office/drawing/2014/chart" uri="{C3380CC4-5D6E-409C-BE32-E72D297353CC}">
              <c16:uniqueId val="{00000005-E1D5-444F-9793-8D63C72882EE}"/>
            </c:ext>
          </c:extLst>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3.49</c:v>
                </c:pt>
                <c:pt idx="2">
                  <c:v>#N/A</c:v>
                </c:pt>
                <c:pt idx="3">
                  <c:v>3.23</c:v>
                </c:pt>
                <c:pt idx="4">
                  <c:v>#N/A</c:v>
                </c:pt>
                <c:pt idx="5">
                  <c:v>3.14</c:v>
                </c:pt>
                <c:pt idx="6">
                  <c:v>#N/A</c:v>
                </c:pt>
                <c:pt idx="7">
                  <c:v>3.82</c:v>
                </c:pt>
                <c:pt idx="8">
                  <c:v>#N/A</c:v>
                </c:pt>
                <c:pt idx="9">
                  <c:v>4.3499999999999996</c:v>
                </c:pt>
              </c:numCache>
            </c:numRef>
          </c:val>
          <c:extLst>
            <c:ext xmlns:c16="http://schemas.microsoft.com/office/drawing/2014/chart" uri="{C3380CC4-5D6E-409C-BE32-E72D297353CC}">
              <c16:uniqueId val="{00000006-E1D5-444F-9793-8D63C72882EE}"/>
            </c:ext>
          </c:extLst>
        </c:ser>
        <c:ser>
          <c:idx val="7"/>
          <c:order val="7"/>
          <c:tx>
            <c:strRef>
              <c:f>データシート!$A$34</c:f>
              <c:strCache>
                <c:ptCount val="1"/>
                <c:pt idx="0">
                  <c:v>原村下水道事業会計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13.86</c:v>
                </c:pt>
                <c:pt idx="2">
                  <c:v>#N/A</c:v>
                </c:pt>
                <c:pt idx="3">
                  <c:v>17.420000000000002</c:v>
                </c:pt>
                <c:pt idx="4">
                  <c:v>#N/A</c:v>
                </c:pt>
                <c:pt idx="5">
                  <c:v>19.96</c:v>
                </c:pt>
                <c:pt idx="6">
                  <c:v>#N/A</c:v>
                </c:pt>
                <c:pt idx="7">
                  <c:v>22</c:v>
                </c:pt>
                <c:pt idx="8">
                  <c:v>#N/A</c:v>
                </c:pt>
                <c:pt idx="9">
                  <c:v>25.93</c:v>
                </c:pt>
              </c:numCache>
            </c:numRef>
          </c:val>
          <c:extLst>
            <c:ext xmlns:c16="http://schemas.microsoft.com/office/drawing/2014/chart" uri="{C3380CC4-5D6E-409C-BE32-E72D297353CC}">
              <c16:uniqueId val="{00000007-E1D5-444F-9793-8D63C72882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7.78</c:v>
                </c:pt>
                <c:pt idx="2">
                  <c:v>#N/A</c:v>
                </c:pt>
                <c:pt idx="3">
                  <c:v>11.08</c:v>
                </c:pt>
                <c:pt idx="4">
                  <c:v>#N/A</c:v>
                </c:pt>
                <c:pt idx="5">
                  <c:v>13.52</c:v>
                </c:pt>
                <c:pt idx="6">
                  <c:v>#N/A</c:v>
                </c:pt>
                <c:pt idx="7">
                  <c:v>19.73</c:v>
                </c:pt>
                <c:pt idx="8">
                  <c:v>#N/A</c:v>
                </c:pt>
                <c:pt idx="9">
                  <c:v>26.9</c:v>
                </c:pt>
              </c:numCache>
            </c:numRef>
          </c:val>
          <c:extLst>
            <c:ext xmlns:c16="http://schemas.microsoft.com/office/drawing/2014/chart" uri="{C3380CC4-5D6E-409C-BE32-E72D297353CC}">
              <c16:uniqueId val="{00000008-E1D5-444F-9793-8D63C72882EE}"/>
            </c:ext>
          </c:extLst>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36.76</c:v>
                </c:pt>
                <c:pt idx="2">
                  <c:v>#N/A</c:v>
                </c:pt>
                <c:pt idx="3">
                  <c:v>37.340000000000003</c:v>
                </c:pt>
                <c:pt idx="4">
                  <c:v>#N/A</c:v>
                </c:pt>
                <c:pt idx="5">
                  <c:v>36.049999999999997</c:v>
                </c:pt>
                <c:pt idx="6">
                  <c:v>#N/A</c:v>
                </c:pt>
                <c:pt idx="7">
                  <c:v>34.28</c:v>
                </c:pt>
                <c:pt idx="8">
                  <c:v>#N/A</c:v>
                </c:pt>
                <c:pt idx="9">
                  <c:v>35.04</c:v>
                </c:pt>
              </c:numCache>
            </c:numRef>
          </c:val>
          <c:extLst>
            <c:ext xmlns:c16="http://schemas.microsoft.com/office/drawing/2014/chart" uri="{C3380CC4-5D6E-409C-BE32-E72D297353CC}">
              <c16:uniqueId val="{00000009-E1D5-444F-9793-8D63C72882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355</c:v>
                </c:pt>
                <c:pt idx="5">
                  <c:v>335</c:v>
                </c:pt>
                <c:pt idx="8">
                  <c:v>314</c:v>
                </c:pt>
                <c:pt idx="11">
                  <c:v>293</c:v>
                </c:pt>
                <c:pt idx="14">
                  <c:v>281</c:v>
                </c:pt>
              </c:numCache>
            </c:numRef>
          </c:val>
          <c:extLst>
            <c:ext xmlns:c16="http://schemas.microsoft.com/office/drawing/2014/chart" uri="{C3380CC4-5D6E-409C-BE32-E72D297353CC}">
              <c16:uniqueId val="{00000000-5AC4-41AA-84DB-50F46ECDAC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C4-41AA-84DB-50F46ECDAC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AC4-41AA-84DB-50F46ECDAC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47</c:v>
                </c:pt>
                <c:pt idx="6">
                  <c:v>53</c:v>
                </c:pt>
                <c:pt idx="9">
                  <c:v>55</c:v>
                </c:pt>
                <c:pt idx="12">
                  <c:v>64</c:v>
                </c:pt>
              </c:numCache>
            </c:numRef>
          </c:val>
          <c:extLst>
            <c:ext xmlns:c16="http://schemas.microsoft.com/office/drawing/2014/chart" uri="{C3380CC4-5D6E-409C-BE32-E72D297353CC}">
              <c16:uniqueId val="{00000003-5AC4-41AA-84DB-50F46ECDAC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165</c:v>
                </c:pt>
                <c:pt idx="3">
                  <c:v>137</c:v>
                </c:pt>
                <c:pt idx="6">
                  <c:v>120</c:v>
                </c:pt>
                <c:pt idx="9">
                  <c:v>111</c:v>
                </c:pt>
                <c:pt idx="12">
                  <c:v>101</c:v>
                </c:pt>
              </c:numCache>
            </c:numRef>
          </c:val>
          <c:extLst>
            <c:ext xmlns:c16="http://schemas.microsoft.com/office/drawing/2014/chart" uri="{C3380CC4-5D6E-409C-BE32-E72D297353CC}">
              <c16:uniqueId val="{00000004-5AC4-41AA-84DB-50F46ECDAC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C4-41AA-84DB-50F46ECDAC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C4-41AA-84DB-50F46ECDAC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296</c:v>
                </c:pt>
                <c:pt idx="3">
                  <c:v>306</c:v>
                </c:pt>
                <c:pt idx="6">
                  <c:v>313</c:v>
                </c:pt>
                <c:pt idx="9">
                  <c:v>321</c:v>
                </c:pt>
                <c:pt idx="12">
                  <c:v>318</c:v>
                </c:pt>
              </c:numCache>
            </c:numRef>
          </c:val>
          <c:extLst>
            <c:ext xmlns:c16="http://schemas.microsoft.com/office/drawing/2014/chart" uri="{C3380CC4-5D6E-409C-BE32-E72D297353CC}">
              <c16:uniqueId val="{00000007-5AC4-41AA-84DB-50F46ECDAC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148</c:v>
                </c:pt>
                <c:pt idx="2">
                  <c:v>#N/A</c:v>
                </c:pt>
                <c:pt idx="3">
                  <c:v>#N/A</c:v>
                </c:pt>
                <c:pt idx="4">
                  <c:v>155</c:v>
                </c:pt>
                <c:pt idx="5">
                  <c:v>#N/A</c:v>
                </c:pt>
                <c:pt idx="6">
                  <c:v>#N/A</c:v>
                </c:pt>
                <c:pt idx="7">
                  <c:v>172</c:v>
                </c:pt>
                <c:pt idx="8">
                  <c:v>#N/A</c:v>
                </c:pt>
                <c:pt idx="9">
                  <c:v>#N/A</c:v>
                </c:pt>
                <c:pt idx="10">
                  <c:v>194</c:v>
                </c:pt>
                <c:pt idx="11">
                  <c:v>#N/A</c:v>
                </c:pt>
                <c:pt idx="12">
                  <c:v>#N/A</c:v>
                </c:pt>
                <c:pt idx="13">
                  <c:v>202</c:v>
                </c:pt>
                <c:pt idx="14">
                  <c:v>#N/A</c:v>
                </c:pt>
              </c:numCache>
            </c:numRef>
          </c:val>
          <c:smooth val="0"/>
          <c:extLst>
            <c:ext xmlns:c16="http://schemas.microsoft.com/office/drawing/2014/chart" uri="{C3380CC4-5D6E-409C-BE32-E72D297353CC}">
              <c16:uniqueId val="{00000008-5AC4-41AA-84DB-50F46ECDAC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3025</c:v>
                </c:pt>
                <c:pt idx="5">
                  <c:v>3051</c:v>
                </c:pt>
                <c:pt idx="8">
                  <c:v>3066</c:v>
                </c:pt>
                <c:pt idx="11">
                  <c:v>2987</c:v>
                </c:pt>
                <c:pt idx="14">
                  <c:v>2783</c:v>
                </c:pt>
              </c:numCache>
            </c:numRef>
          </c:val>
          <c:extLst>
            <c:ext xmlns:c16="http://schemas.microsoft.com/office/drawing/2014/chart" uri="{C3380CC4-5D6E-409C-BE32-E72D297353CC}">
              <c16:uniqueId val="{00000000-25D0-4413-A26A-1BFFBA1F37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5D0-4413-A26A-1BFFBA1F37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2554</c:v>
                </c:pt>
                <c:pt idx="5">
                  <c:v>2642</c:v>
                </c:pt>
                <c:pt idx="8">
                  <c:v>2629</c:v>
                </c:pt>
                <c:pt idx="11">
                  <c:v>2787</c:v>
                </c:pt>
                <c:pt idx="14">
                  <c:v>2908</c:v>
                </c:pt>
              </c:numCache>
            </c:numRef>
          </c:val>
          <c:extLst>
            <c:ext xmlns:c16="http://schemas.microsoft.com/office/drawing/2014/chart" uri="{C3380CC4-5D6E-409C-BE32-E72D297353CC}">
              <c16:uniqueId val="{00000002-25D0-4413-A26A-1BFFBA1F37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D0-4413-A26A-1BFFBA1F37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D0-4413-A26A-1BFFBA1F37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D0-4413-A26A-1BFFBA1F37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309</c:v>
                </c:pt>
                <c:pt idx="3">
                  <c:v>379</c:v>
                </c:pt>
                <c:pt idx="6">
                  <c:v>399</c:v>
                </c:pt>
                <c:pt idx="9">
                  <c:v>487</c:v>
                </c:pt>
                <c:pt idx="12">
                  <c:v>406</c:v>
                </c:pt>
              </c:numCache>
            </c:numRef>
          </c:val>
          <c:extLst>
            <c:ext xmlns:c16="http://schemas.microsoft.com/office/drawing/2014/chart" uri="{C3380CC4-5D6E-409C-BE32-E72D297353CC}">
              <c16:uniqueId val="{00000006-25D0-4413-A26A-1BFFBA1F37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259</c:v>
                </c:pt>
                <c:pt idx="3">
                  <c:v>826</c:v>
                </c:pt>
                <c:pt idx="6">
                  <c:v>604</c:v>
                </c:pt>
                <c:pt idx="9">
                  <c:v>830</c:v>
                </c:pt>
                <c:pt idx="12">
                  <c:v>796</c:v>
                </c:pt>
              </c:numCache>
            </c:numRef>
          </c:val>
          <c:extLst>
            <c:ext xmlns:c16="http://schemas.microsoft.com/office/drawing/2014/chart" uri="{C3380CC4-5D6E-409C-BE32-E72D297353CC}">
              <c16:uniqueId val="{00000007-25D0-4413-A26A-1BFFBA1F37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536</c:v>
                </c:pt>
                <c:pt idx="3">
                  <c:v>446</c:v>
                </c:pt>
                <c:pt idx="6">
                  <c:v>355</c:v>
                </c:pt>
                <c:pt idx="9">
                  <c:v>264</c:v>
                </c:pt>
                <c:pt idx="12">
                  <c:v>177</c:v>
                </c:pt>
              </c:numCache>
            </c:numRef>
          </c:val>
          <c:extLst>
            <c:ext xmlns:c16="http://schemas.microsoft.com/office/drawing/2014/chart" uri="{C3380CC4-5D6E-409C-BE32-E72D297353CC}">
              <c16:uniqueId val="{00000008-25D0-4413-A26A-1BFFBA1F37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D0-4413-A26A-1BFFBA1F37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1898</c:v>
                </c:pt>
                <c:pt idx="3">
                  <c:v>1886</c:v>
                </c:pt>
                <c:pt idx="6">
                  <c:v>1787</c:v>
                </c:pt>
                <c:pt idx="9">
                  <c:v>1653</c:v>
                </c:pt>
                <c:pt idx="12">
                  <c:v>1501</c:v>
                </c:pt>
              </c:numCache>
            </c:numRef>
          </c:val>
          <c:extLst>
            <c:ext xmlns:c16="http://schemas.microsoft.com/office/drawing/2014/chart" uri="{C3380CC4-5D6E-409C-BE32-E72D297353CC}">
              <c16:uniqueId val="{0000000A-25D0-4413-A26A-1BFFBA1F37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D0-4413-A26A-1BFFBA1F37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987</c:v>
                </c:pt>
                <c:pt idx="1">
                  <c:v>1090</c:v>
                </c:pt>
                <c:pt idx="2">
                  <c:v>1193</c:v>
                </c:pt>
              </c:numCache>
            </c:numRef>
          </c:val>
          <c:extLst>
            <c:ext xmlns:c16="http://schemas.microsoft.com/office/drawing/2014/chart" uri="{C3380CC4-5D6E-409C-BE32-E72D297353CC}">
              <c16:uniqueId val="{00000000-2576-4723-A09A-A7E67093E7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237</c:v>
                </c:pt>
                <c:pt idx="1">
                  <c:v>238</c:v>
                </c:pt>
                <c:pt idx="2">
                  <c:v>239</c:v>
                </c:pt>
              </c:numCache>
            </c:numRef>
          </c:val>
          <c:extLst>
            <c:ext xmlns:c16="http://schemas.microsoft.com/office/drawing/2014/chart" uri="{C3380CC4-5D6E-409C-BE32-E72D297353CC}">
              <c16:uniqueId val="{00000001-2576-4723-A09A-A7E67093E7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921</c:v>
                </c:pt>
                <c:pt idx="1">
                  <c:v>976</c:v>
                </c:pt>
                <c:pt idx="2">
                  <c:v>1000</c:v>
                </c:pt>
              </c:numCache>
            </c:numRef>
          </c:val>
          <c:extLst>
            <c:ext xmlns:c16="http://schemas.microsoft.com/office/drawing/2014/chart" uri="{C3380CC4-5D6E-409C-BE32-E72D297353CC}">
              <c16:uniqueId val="{00000002-2576-4723-A09A-A7E67093E7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償還期間を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年に設定しているため、償還が始まると単年度の元利償還額は大きくなる傾向にあるため世代間の負担平準化等の観点から借入条件の見直しを検討していく。</a:t>
          </a:r>
          <a:endParaRPr lang="ja-JP" altLang="ja-JP" sz="1400">
            <a:effectLst/>
          </a:endParaRPr>
        </a:p>
        <a:p>
          <a:r>
            <a:rPr kumimoji="1" lang="ja-JP" altLang="ja-JP" sz="1100">
              <a:solidFill>
                <a:schemeClr val="dk1"/>
              </a:solidFill>
              <a:effectLst/>
              <a:latin typeface="+mn-lt"/>
              <a:ea typeface="+mn-ea"/>
              <a:cs typeface="+mn-cs"/>
            </a:rPr>
            <a:t>公営企業会計の下水道債は、大きな借入予定がないため、元利償還金に対する繰入金は減少する見込みである。</a:t>
          </a:r>
          <a:endParaRPr lang="ja-JP" altLang="ja-JP" sz="1400">
            <a:effectLst/>
          </a:endParaRPr>
        </a:p>
        <a:p>
          <a:r>
            <a:rPr kumimoji="1" lang="ja-JP" altLang="ja-JP" sz="1100">
              <a:solidFill>
                <a:schemeClr val="dk1"/>
              </a:solidFill>
              <a:effectLst/>
              <a:latin typeface="+mn-lt"/>
              <a:ea typeface="+mn-ea"/>
              <a:cs typeface="+mn-cs"/>
            </a:rPr>
            <a:t>今後は、施設更新のための新たな起債と組合が起こした地方債に対する負担金が増加していくことが予想される。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充当可能財源等は、財政調整基金に積立を行ったため充当可能基金の額が増加した。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将来負担額の一般会計等に係る地方債の現在高は地方債の償還が進んでいるため残高が減少している。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また、公営企業債等繰入見込も公営企業会計での大きな借入がないため減少傾向である。今後も公営企業の健全経営を促し繰入金を抑制するよう努めていく。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年度は、前年度から</a:t>
          </a:r>
          <a:r>
            <a:rPr kumimoji="1" lang="en-US" altLang="ja-JP" sz="1100">
              <a:solidFill>
                <a:schemeClr val="dk1"/>
              </a:solidFill>
              <a:effectLst/>
              <a:latin typeface="+mn-lt"/>
              <a:ea typeface="+mn-ea"/>
              <a:cs typeface="+mn-cs"/>
            </a:rPr>
            <a:t>128,000</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3,200</a:t>
          </a:r>
          <a:r>
            <a:rPr kumimoji="1" lang="ja-JP" altLang="ja-JP" sz="1100">
              <a:solidFill>
                <a:schemeClr val="dk1"/>
              </a:solidFill>
              <a:effectLst/>
              <a:latin typeface="+mn-lt"/>
              <a:ea typeface="+mn-ea"/>
              <a:cs typeface="+mn-cs"/>
            </a:rPr>
            <a:t>万円となった。</a:t>
          </a:r>
          <a:endParaRPr lang="ja-JP" altLang="ja-JP" sz="1400">
            <a:effectLst/>
          </a:endParaRPr>
        </a:p>
        <a:p>
          <a:r>
            <a:rPr kumimoji="1" lang="ja-JP" altLang="ja-JP" sz="1100">
              <a:solidFill>
                <a:schemeClr val="dk1"/>
              </a:solidFill>
              <a:effectLst/>
              <a:latin typeface="+mn-lt"/>
              <a:ea typeface="+mn-ea"/>
              <a:cs typeface="+mn-cs"/>
            </a:rPr>
            <a:t>増加した主な要因は、財政調整基金に</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千円積立てと特定目的基金の取り崩しが少なったことによる。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基金繰入に頼らないよう事務事業を見直し、歳入と歳出のバランスの取れた運営を行うとともに、今後見込まれる施設等の維持補修に備えて計画的な基金の積み立てに取り組む。</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公共施設等総合管理基金：公共施設の増改築等の財源</a:t>
          </a:r>
          <a:endParaRPr lang="ja-JP" altLang="ja-JP" sz="1400">
            <a:effectLst/>
          </a:endParaRPr>
        </a:p>
        <a:p>
          <a:r>
            <a:rPr kumimoji="1" lang="ja-JP" altLang="ja-JP" sz="1100">
              <a:solidFill>
                <a:schemeClr val="dk1"/>
              </a:solidFill>
              <a:effectLst/>
              <a:latin typeface="+mn-lt"/>
              <a:ea typeface="+mn-ea"/>
              <a:cs typeface="+mn-cs"/>
            </a:rPr>
            <a:t>農業振興基金：農業振興事業費の財源</a:t>
          </a:r>
          <a:endParaRPr lang="ja-JP" altLang="ja-JP" sz="1400">
            <a:effectLst/>
          </a:endParaRPr>
        </a:p>
        <a:p>
          <a:r>
            <a:rPr kumimoji="1" lang="ja-JP" altLang="ja-JP" sz="1100">
              <a:solidFill>
                <a:schemeClr val="dk1"/>
              </a:solidFill>
              <a:effectLst/>
              <a:latin typeface="+mn-lt"/>
              <a:ea typeface="+mn-ea"/>
              <a:cs typeface="+mn-cs"/>
            </a:rPr>
            <a:t>地域福祉基金：地域福祉の増進又は社会福祉施設の管理の経費</a:t>
          </a:r>
          <a:endParaRPr lang="ja-JP" altLang="ja-JP" sz="1400">
            <a:effectLst/>
          </a:endParaRPr>
        </a:p>
        <a:p>
          <a:r>
            <a:rPr kumimoji="1" lang="ja-JP" altLang="ja-JP" sz="1100">
              <a:solidFill>
                <a:schemeClr val="dk1"/>
              </a:solidFill>
              <a:effectLst/>
              <a:latin typeface="+mn-lt"/>
              <a:ea typeface="+mn-ea"/>
              <a:cs typeface="+mn-cs"/>
            </a:rPr>
            <a:t>ふるさと基金：自然環境保全、景観維持・再生、産業振興、都市交流、健康福祉向上、人づくり、教育・文化、公民館活動の財源</a:t>
          </a:r>
          <a:endParaRPr lang="ja-JP" altLang="ja-JP" sz="1400">
            <a:effectLst/>
          </a:endParaRPr>
        </a:p>
        <a:p>
          <a:r>
            <a:rPr kumimoji="1" lang="ja-JP" altLang="ja-JP" sz="1100">
              <a:solidFill>
                <a:schemeClr val="dk1"/>
              </a:solidFill>
              <a:effectLst/>
              <a:latin typeface="+mn-lt"/>
              <a:ea typeface="+mn-ea"/>
              <a:cs typeface="+mn-cs"/>
            </a:rPr>
            <a:t>社会福祉基金：社会福祉の増進又は、社会福祉施設の整備の経費</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公共施設等総合管理基金：基金の取り崩し</a:t>
          </a:r>
          <a:r>
            <a:rPr kumimoji="1" lang="en-US" altLang="ja-JP" sz="1100">
              <a:solidFill>
                <a:schemeClr val="dk1"/>
              </a:solidFill>
              <a:effectLst/>
              <a:latin typeface="+mn-lt"/>
              <a:ea typeface="+mn-ea"/>
              <a:cs typeface="+mn-cs"/>
            </a:rPr>
            <a:t>30,478</a:t>
          </a:r>
          <a:r>
            <a:rPr kumimoji="1" lang="ja-JP" altLang="ja-JP" sz="1100">
              <a:solidFill>
                <a:schemeClr val="dk1"/>
              </a:solidFill>
              <a:effectLst/>
              <a:latin typeface="+mn-lt"/>
              <a:ea typeface="+mn-ea"/>
              <a:cs typeface="+mn-cs"/>
            </a:rPr>
            <a:t>千円、基金利子</a:t>
          </a:r>
          <a:r>
            <a:rPr kumimoji="1" lang="en-US" altLang="ja-JP" sz="1100">
              <a:solidFill>
                <a:schemeClr val="dk1"/>
              </a:solidFill>
              <a:effectLst/>
              <a:latin typeface="+mn-lt"/>
              <a:ea typeface="+mn-ea"/>
              <a:cs typeface="+mn-cs"/>
            </a:rPr>
            <a:t>916</a:t>
          </a:r>
          <a:r>
            <a:rPr kumimoji="1" lang="ja-JP" altLang="ja-JP" sz="1100">
              <a:solidFill>
                <a:schemeClr val="dk1"/>
              </a:solidFill>
              <a:effectLst/>
              <a:latin typeface="+mn-lt"/>
              <a:ea typeface="+mn-ea"/>
              <a:cs typeface="+mn-cs"/>
            </a:rPr>
            <a:t>千円と</a:t>
          </a:r>
          <a:r>
            <a:rPr kumimoji="1" lang="en-US" altLang="ja-JP" sz="1100">
              <a:solidFill>
                <a:schemeClr val="dk1"/>
              </a:solidFill>
              <a:effectLst/>
              <a:latin typeface="+mn-lt"/>
              <a:ea typeface="+mn-ea"/>
              <a:cs typeface="+mn-cs"/>
            </a:rPr>
            <a:t>31,000</a:t>
          </a:r>
          <a:r>
            <a:rPr kumimoji="1" lang="ja-JP" altLang="ja-JP" sz="1100">
              <a:solidFill>
                <a:schemeClr val="dk1"/>
              </a:solidFill>
              <a:effectLst/>
              <a:latin typeface="+mn-lt"/>
              <a:ea typeface="+mn-ea"/>
              <a:cs typeface="+mn-cs"/>
            </a:rPr>
            <a:t>千円の積立てによる増</a:t>
          </a:r>
          <a:endParaRPr lang="ja-JP" altLang="ja-JP" sz="1400">
            <a:effectLst/>
          </a:endParaRPr>
        </a:p>
        <a:p>
          <a:r>
            <a:rPr kumimoji="1" lang="ja-JP" altLang="ja-JP" sz="1100">
              <a:solidFill>
                <a:schemeClr val="dk1"/>
              </a:solidFill>
              <a:effectLst/>
              <a:latin typeface="+mn-lt"/>
              <a:ea typeface="+mn-ea"/>
              <a:cs typeface="+mn-cs"/>
            </a:rPr>
            <a:t>農業振興基金：基金の取り崩し</a:t>
          </a:r>
          <a:r>
            <a:rPr kumimoji="1" lang="en-US" altLang="ja-JP" sz="1100">
              <a:solidFill>
                <a:schemeClr val="dk1"/>
              </a:solidFill>
              <a:effectLst/>
              <a:latin typeface="+mn-lt"/>
              <a:ea typeface="+mn-ea"/>
              <a:cs typeface="+mn-cs"/>
            </a:rPr>
            <a:t>7,963</a:t>
          </a:r>
          <a:r>
            <a:rPr kumimoji="1" lang="ja-JP" altLang="ja-JP" sz="1100">
              <a:solidFill>
                <a:schemeClr val="dk1"/>
              </a:solidFill>
              <a:effectLst/>
              <a:latin typeface="+mn-lt"/>
              <a:ea typeface="+mn-ea"/>
              <a:cs typeface="+mn-cs"/>
            </a:rPr>
            <a:t>千円、基金利子</a:t>
          </a:r>
          <a:r>
            <a:rPr kumimoji="1" lang="en-US" altLang="ja-JP" sz="1100">
              <a:solidFill>
                <a:schemeClr val="dk1"/>
              </a:solidFill>
              <a:effectLst/>
              <a:latin typeface="+mn-lt"/>
              <a:ea typeface="+mn-ea"/>
              <a:cs typeface="+mn-cs"/>
            </a:rPr>
            <a:t>622</a:t>
          </a:r>
          <a:r>
            <a:rPr kumimoji="1" lang="ja-JP" altLang="ja-JP" sz="1100">
              <a:solidFill>
                <a:schemeClr val="dk1"/>
              </a:solidFill>
              <a:effectLst/>
              <a:latin typeface="+mn-lt"/>
              <a:ea typeface="+mn-ea"/>
              <a:cs typeface="+mn-cs"/>
            </a:rPr>
            <a:t>千円の積立てによる増</a:t>
          </a:r>
          <a:endParaRPr lang="ja-JP" altLang="ja-JP" sz="1400">
            <a:effectLst/>
          </a:endParaRPr>
        </a:p>
        <a:p>
          <a:r>
            <a:rPr kumimoji="1" lang="ja-JP" altLang="ja-JP" sz="1100">
              <a:solidFill>
                <a:schemeClr val="dk1"/>
              </a:solidFill>
              <a:effectLst/>
              <a:latin typeface="+mn-lt"/>
              <a:ea typeface="+mn-ea"/>
              <a:cs typeface="+mn-cs"/>
            </a:rPr>
            <a:t>地域福祉基金：基金の取り崩しはなし、前年度と同額。</a:t>
          </a:r>
          <a:endParaRPr lang="ja-JP" altLang="ja-JP" sz="1400">
            <a:effectLst/>
          </a:endParaRPr>
        </a:p>
        <a:p>
          <a:r>
            <a:rPr kumimoji="1" lang="ja-JP" altLang="ja-JP" sz="1100">
              <a:solidFill>
                <a:schemeClr val="dk1"/>
              </a:solidFill>
              <a:effectLst/>
              <a:latin typeface="+mn-lt"/>
              <a:ea typeface="+mn-ea"/>
              <a:cs typeface="+mn-cs"/>
            </a:rPr>
            <a:t>ふるさと基金：基金の取り崩し</a:t>
          </a:r>
          <a:r>
            <a:rPr kumimoji="1" lang="en-US" altLang="ja-JP" sz="1100">
              <a:solidFill>
                <a:schemeClr val="dk1"/>
              </a:solidFill>
              <a:effectLst/>
              <a:latin typeface="+mn-lt"/>
              <a:ea typeface="+mn-ea"/>
              <a:cs typeface="+mn-cs"/>
            </a:rPr>
            <a:t>2,004</a:t>
          </a:r>
          <a:r>
            <a:rPr kumimoji="1" lang="ja-JP" altLang="ja-JP" sz="1100">
              <a:solidFill>
                <a:schemeClr val="dk1"/>
              </a:solidFill>
              <a:effectLst/>
              <a:latin typeface="+mn-lt"/>
              <a:ea typeface="+mn-ea"/>
              <a:cs typeface="+mn-cs"/>
            </a:rPr>
            <a:t>千円、基金利子</a:t>
          </a: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千円と</a:t>
          </a:r>
          <a:r>
            <a:rPr kumimoji="1" lang="en-US" altLang="ja-JP" sz="1100">
              <a:solidFill>
                <a:schemeClr val="dk1"/>
              </a:solidFill>
              <a:effectLst/>
              <a:latin typeface="+mn-lt"/>
              <a:ea typeface="+mn-ea"/>
              <a:cs typeface="+mn-cs"/>
            </a:rPr>
            <a:t>11,567</a:t>
          </a:r>
          <a:r>
            <a:rPr kumimoji="1" lang="ja-JP" altLang="ja-JP" sz="1100">
              <a:solidFill>
                <a:schemeClr val="dk1"/>
              </a:solidFill>
              <a:effectLst/>
              <a:latin typeface="+mn-lt"/>
              <a:ea typeface="+mn-ea"/>
              <a:cs typeface="+mn-cs"/>
            </a:rPr>
            <a:t>千円の積み立てによる増</a:t>
          </a:r>
          <a:endParaRPr lang="ja-JP" altLang="ja-JP" sz="1400">
            <a:effectLst/>
          </a:endParaRPr>
        </a:p>
        <a:p>
          <a:r>
            <a:rPr kumimoji="1" lang="ja-JP" altLang="ja-JP" sz="1100">
              <a:solidFill>
                <a:schemeClr val="dk1"/>
              </a:solidFill>
              <a:effectLst/>
              <a:latin typeface="+mn-lt"/>
              <a:ea typeface="+mn-ea"/>
              <a:cs typeface="+mn-cs"/>
            </a:rPr>
            <a:t>社会福祉基金：基金の取り崩しはなし、基金利子</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千円の積立てによる増</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特定目的基金は、目的に応じて基金を取り崩して事業の財源としていく。</a:t>
          </a:r>
          <a:endParaRPr lang="ja-JP" altLang="ja-JP" sz="1400">
            <a:effectLst/>
          </a:endParaRPr>
        </a:p>
        <a:p>
          <a:r>
            <a:rPr kumimoji="1" lang="ja-JP" altLang="ja-JP" sz="1100">
              <a:solidFill>
                <a:schemeClr val="dk1"/>
              </a:solidFill>
              <a:effectLst/>
              <a:latin typeface="+mn-lt"/>
              <a:ea typeface="+mn-ea"/>
              <a:cs typeface="+mn-cs"/>
            </a:rPr>
            <a:t>公共施設等総合管理計画及び個別施設計画に基づき修繕を実施するため、公共施設等総合管理基金に基金利子のほかに毎年定額を積立てていく。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9,300</a:t>
          </a:r>
          <a:r>
            <a:rPr kumimoji="1" lang="ja-JP" altLang="ja-JP" sz="1100">
              <a:solidFill>
                <a:schemeClr val="dk1"/>
              </a:solidFill>
              <a:effectLst/>
              <a:latin typeface="+mn-lt"/>
              <a:ea typeface="+mn-ea"/>
              <a:cs typeface="+mn-cs"/>
            </a:rPr>
            <a:t>万円となり前年度から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万円増となった。</a:t>
          </a:r>
          <a:endParaRPr lang="ja-JP" altLang="ja-JP" sz="1400">
            <a:effectLst/>
          </a:endParaRPr>
        </a:p>
        <a:p>
          <a:r>
            <a:rPr kumimoji="1" lang="ja-JP" altLang="ja-JP" sz="1100">
              <a:solidFill>
                <a:schemeClr val="dk1"/>
              </a:solidFill>
              <a:effectLst/>
              <a:latin typeface="+mn-lt"/>
              <a:ea typeface="+mn-ea"/>
              <a:cs typeface="+mn-cs"/>
            </a:rPr>
            <a:t>増加した要因は、基金の取り崩しを行わず、基金利子</a:t>
          </a:r>
          <a:r>
            <a:rPr kumimoji="1" lang="en-US" altLang="ja-JP" sz="1100">
              <a:solidFill>
                <a:schemeClr val="dk1"/>
              </a:solidFill>
              <a:effectLst/>
              <a:latin typeface="+mn-lt"/>
              <a:ea typeface="+mn-ea"/>
              <a:cs typeface="+mn-cs"/>
            </a:rPr>
            <a:t>3,123</a:t>
          </a:r>
          <a:r>
            <a:rPr kumimoji="1" lang="ja-JP" altLang="ja-JP" sz="1100">
              <a:solidFill>
                <a:schemeClr val="dk1"/>
              </a:solidFill>
              <a:effectLst/>
              <a:latin typeface="+mn-lt"/>
              <a:ea typeface="+mn-ea"/>
              <a:cs typeface="+mn-cs"/>
            </a:rPr>
            <a:t>千円のほかに</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千円を積立てたことによる。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歳入と歳出のバランスがとれるよう事業を見直し、基金繰入に頼らない健全な財政運営に努める。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3,900</a:t>
          </a:r>
          <a:r>
            <a:rPr kumimoji="1" lang="ja-JP" altLang="ja-JP" sz="1100">
              <a:solidFill>
                <a:schemeClr val="dk1"/>
              </a:solidFill>
              <a:effectLst/>
              <a:latin typeface="+mn-lt"/>
              <a:ea typeface="+mn-ea"/>
              <a:cs typeface="+mn-cs"/>
            </a:rPr>
            <a:t>万円となり前年度から</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万円増となった。</a:t>
          </a:r>
          <a:endParaRPr lang="ja-JP" altLang="ja-JP" sz="1400">
            <a:effectLst/>
          </a:endParaRPr>
        </a:p>
        <a:p>
          <a:r>
            <a:rPr kumimoji="1" lang="ja-JP" altLang="ja-JP" sz="1100">
              <a:solidFill>
                <a:schemeClr val="dk1"/>
              </a:solidFill>
              <a:effectLst/>
              <a:latin typeface="+mn-lt"/>
              <a:ea typeface="+mn-ea"/>
              <a:cs typeface="+mn-cs"/>
            </a:rPr>
            <a:t>主な要因は、基金取り崩しを行わず、基金利子</a:t>
          </a:r>
          <a:r>
            <a:rPr kumimoji="1" lang="en-US" altLang="ja-JP" sz="1100">
              <a:solidFill>
                <a:schemeClr val="dk1"/>
              </a:solidFill>
              <a:effectLst/>
              <a:latin typeface="+mn-lt"/>
              <a:ea typeface="+mn-ea"/>
              <a:cs typeface="+mn-cs"/>
            </a:rPr>
            <a:t>682</a:t>
          </a:r>
          <a:r>
            <a:rPr kumimoji="1" lang="ja-JP" altLang="ja-JP" sz="1100">
              <a:solidFill>
                <a:schemeClr val="dk1"/>
              </a:solidFill>
              <a:effectLst/>
              <a:latin typeface="+mn-lt"/>
              <a:ea typeface="+mn-ea"/>
              <a:cs typeface="+mn-cs"/>
            </a:rPr>
            <a:t>千円を積立てたことによる。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経済事情の変動等により財源不足になる場合や償還額が想定以上に増加する場合は、必要に応じて取り崩して償還に充てていく。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8,063
7,908
43.26
5,443,612
4,618,054
822,786
3,051,013
1,501,093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ポイント減少しました。類似団体内平均より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ポイント高く、長野県平均より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近年、ほぼ横ばいに推移しています。税収増加等の歳入の確保と歳出の見直しに努めます。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92428</xdr:rowOff>
    </xdr:to>
    <xdr:cxnSp macro="">
      <xdr:nvCxnSpPr>
        <xdr:cNvPr id="68" name="直線コネクタ 67"/>
        <xdr:cNvCxnSpPr/>
      </xdr:nvCxnSpPr>
      <xdr:spPr>
        <a:xfrm>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79022</xdr:rowOff>
    </xdr:to>
    <xdr:cxnSp macro="">
      <xdr:nvCxnSpPr>
        <xdr:cNvPr id="71" name="直線コネクタ 70"/>
        <xdr:cNvCxnSpPr/>
      </xdr:nvCxnSpPr>
      <xdr:spPr>
        <a:xfrm>
          <a:off x="3225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4" name="直線コネクタ 73"/>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7" name="直線コネクタ 76"/>
        <xdr:cNvCxnSpPr/>
      </xdr:nvCxnSpPr>
      <xdr:spPr>
        <a:xfrm flipV="1">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7" name="楕円 86"/>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58155</xdr:rowOff>
    </xdr:from>
    <xdr:ext cx="762000" cy="259045"/>
    <xdr:sp macro="" textlink="">
      <xdr:nvSpPr>
        <xdr:cNvPr id="88" name="財政力該当値テキスト"/>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89" name="楕円 88"/>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90" name="テキスト ボックス 89"/>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1" name="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2" name="テキスト ボックス 91"/>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3" name="楕円 92"/>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4" name="テキスト ボックス 93"/>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5" name="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％増加しました。類似団体内平均より</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、長野県平均より</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今後とも事業の見直し等を行い義務的経費の削減に努めます。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61</xdr:row>
      <xdr:rowOff>138684</xdr:rowOff>
    </xdr:to>
    <xdr:cxnSp macro="">
      <xdr:nvCxnSpPr>
        <xdr:cNvPr id="129" name="直線コネクタ 128"/>
        <xdr:cNvCxnSpPr/>
      </xdr:nvCxnSpPr>
      <xdr:spPr>
        <a:xfrm>
          <a:off x="4114800" y="1051991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61468</xdr:rowOff>
    </xdr:from>
    <xdr:to>
      <xdr:col>19</xdr:col>
      <xdr:colOff>133350</xdr:colOff>
      <xdr:row>63</xdr:row>
      <xdr:rowOff>3302</xdr:rowOff>
    </xdr:to>
    <xdr:cxnSp macro="">
      <xdr:nvCxnSpPr>
        <xdr:cNvPr id="132" name="直線コネクタ 131"/>
        <xdr:cNvCxnSpPr/>
      </xdr:nvCxnSpPr>
      <xdr:spPr>
        <a:xfrm flipV="1">
          <a:off x="3225800" y="10519918"/>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63</xdr:row>
      <xdr:rowOff>12954</xdr:rowOff>
    </xdr:to>
    <xdr:cxnSp macro="">
      <xdr:nvCxnSpPr>
        <xdr:cNvPr id="135" name="直線コネクタ 134"/>
        <xdr:cNvCxnSpPr/>
      </xdr:nvCxnSpPr>
      <xdr:spPr>
        <a:xfrm flipV="1">
          <a:off x="2336800" y="108046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12954</xdr:rowOff>
    </xdr:to>
    <xdr:cxnSp macro="">
      <xdr:nvCxnSpPr>
        <xdr:cNvPr id="138" name="直線コネクタ 137"/>
        <xdr:cNvCxnSpPr/>
      </xdr:nvCxnSpPr>
      <xdr:spPr>
        <a:xfrm>
          <a:off x="1447800" y="1076121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87884</xdr:rowOff>
    </xdr:from>
    <xdr:to>
      <xdr:col>23</xdr:col>
      <xdr:colOff>184150</xdr:colOff>
      <xdr:row>62</xdr:row>
      <xdr:rowOff>18034</xdr:rowOff>
    </xdr:to>
    <xdr:sp macro="" textlink="">
      <xdr:nvSpPr>
        <xdr:cNvPr id="148" name="楕円 147"/>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104411</xdr:rowOff>
    </xdr:from>
    <xdr:ext cx="762000" cy="259045"/>
    <xdr:sp macro="" textlink="">
      <xdr:nvSpPr>
        <xdr:cNvPr id="149" name="財政構造の弾力性該当値テキスト"/>
        <xdr:cNvSpPr txBox="1"/>
      </xdr:nvSpPr>
      <xdr:spPr>
        <a:xfrm>
          <a:off x="50419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10668</xdr:rowOff>
    </xdr:from>
    <xdr:to>
      <xdr:col>19</xdr:col>
      <xdr:colOff>184150</xdr:colOff>
      <xdr:row>61</xdr:row>
      <xdr:rowOff>112268</xdr:rowOff>
    </xdr:to>
    <xdr:sp macro="" textlink="">
      <xdr:nvSpPr>
        <xdr:cNvPr id="150" name="楕円 149"/>
        <xdr:cNvSpPr/>
      </xdr:nvSpPr>
      <xdr:spPr>
        <a:xfrm>
          <a:off x="4064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122445</xdr:rowOff>
    </xdr:from>
    <xdr:ext cx="736600" cy="259045"/>
    <xdr:sp macro="" textlink="">
      <xdr:nvSpPr>
        <xdr:cNvPr id="151" name="テキスト ボックス 150"/>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2" name="楕円 151"/>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64279</xdr:rowOff>
    </xdr:from>
    <xdr:ext cx="762000" cy="259045"/>
    <xdr:sp macro="" textlink="">
      <xdr:nvSpPr>
        <xdr:cNvPr id="153" name="テキスト ボックス 152"/>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133604</xdr:rowOff>
    </xdr:from>
    <xdr:to>
      <xdr:col>11</xdr:col>
      <xdr:colOff>82550</xdr:colOff>
      <xdr:row>63</xdr:row>
      <xdr:rowOff>63754</xdr:rowOff>
    </xdr:to>
    <xdr:sp macro="" textlink="">
      <xdr:nvSpPr>
        <xdr:cNvPr id="154" name="楕円 153"/>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73931</xdr:rowOff>
    </xdr:from>
    <xdr:ext cx="762000" cy="259045"/>
    <xdr:sp macro="" textlink="">
      <xdr:nvSpPr>
        <xdr:cNvPr id="155" name="テキスト ボックス 154"/>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56" name="楕円 155"/>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20845</xdr:rowOff>
    </xdr:from>
    <xdr:ext cx="762000" cy="259045"/>
    <xdr:sp macro="" textlink="">
      <xdr:nvSpPr>
        <xdr:cNvPr id="157" name="テキスト ボックス 156"/>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18,971</a:t>
          </a:r>
          <a:r>
            <a:rPr kumimoji="1" lang="ja-JP" altLang="ja-JP" sz="1100">
              <a:solidFill>
                <a:schemeClr val="dk1"/>
              </a:solidFill>
              <a:effectLst/>
              <a:latin typeface="+mn-lt"/>
              <a:ea typeface="+mn-ea"/>
              <a:cs typeface="+mn-cs"/>
            </a:rPr>
            <a:t>円増加しました。類似団体内平均より</a:t>
          </a:r>
          <a:r>
            <a:rPr kumimoji="1" lang="en-US" altLang="ja-JP" sz="1100">
              <a:solidFill>
                <a:schemeClr val="dk1"/>
              </a:solidFill>
              <a:effectLst/>
              <a:latin typeface="+mn-lt"/>
              <a:ea typeface="+mn-ea"/>
              <a:cs typeface="+mn-cs"/>
            </a:rPr>
            <a:t>135,675</a:t>
          </a:r>
          <a:r>
            <a:rPr kumimoji="1" lang="ja-JP" altLang="ja-JP" sz="1100">
              <a:solidFill>
                <a:schemeClr val="dk1"/>
              </a:solidFill>
              <a:effectLst/>
              <a:latin typeface="+mn-lt"/>
              <a:ea typeface="+mn-ea"/>
              <a:cs typeface="+mn-cs"/>
            </a:rPr>
            <a:t>円低く、長野県平均より</a:t>
          </a:r>
          <a:r>
            <a:rPr kumimoji="1" lang="en-US" altLang="ja-JP" sz="1100">
              <a:solidFill>
                <a:schemeClr val="dk1"/>
              </a:solidFill>
              <a:effectLst/>
              <a:latin typeface="+mn-lt"/>
              <a:ea typeface="+mn-ea"/>
              <a:cs typeface="+mn-cs"/>
            </a:rPr>
            <a:t>44,395</a:t>
          </a:r>
          <a:r>
            <a:rPr kumimoji="1" lang="ja-JP" altLang="ja-JP" sz="1100">
              <a:solidFill>
                <a:schemeClr val="dk1"/>
              </a:solidFill>
              <a:effectLst/>
              <a:latin typeface="+mn-lt"/>
              <a:ea typeface="+mn-ea"/>
              <a:cs typeface="+mn-cs"/>
            </a:rPr>
            <a:t>円高くなっています。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物件費及び維持補修費が増加したことが主な要因となっています。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事務の効率化を図りコスト削減に努めます。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157953</xdr:rowOff>
    </xdr:from>
    <xdr:to>
      <xdr:col>23</xdr:col>
      <xdr:colOff>133350</xdr:colOff>
      <xdr:row>81</xdr:row>
      <xdr:rowOff>32280</xdr:rowOff>
    </xdr:to>
    <xdr:cxnSp macro="">
      <xdr:nvCxnSpPr>
        <xdr:cNvPr id="190" name="直線コネクタ 189"/>
        <xdr:cNvCxnSpPr/>
      </xdr:nvCxnSpPr>
      <xdr:spPr>
        <a:xfrm>
          <a:off x="4114800" y="13873953"/>
          <a:ext cx="8382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157953</xdr:rowOff>
    </xdr:from>
    <xdr:to>
      <xdr:col>19</xdr:col>
      <xdr:colOff>133350</xdr:colOff>
      <xdr:row>80</xdr:row>
      <xdr:rowOff>158903</xdr:rowOff>
    </xdr:to>
    <xdr:cxnSp macro="">
      <xdr:nvCxnSpPr>
        <xdr:cNvPr id="193" name="直線コネクタ 192"/>
        <xdr:cNvCxnSpPr/>
      </xdr:nvCxnSpPr>
      <xdr:spPr>
        <a:xfrm flipV="1">
          <a:off x="3225800" y="13873953"/>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138629</xdr:rowOff>
    </xdr:from>
    <xdr:to>
      <xdr:col>15</xdr:col>
      <xdr:colOff>82550</xdr:colOff>
      <xdr:row>80</xdr:row>
      <xdr:rowOff>158903</xdr:rowOff>
    </xdr:to>
    <xdr:cxnSp macro="">
      <xdr:nvCxnSpPr>
        <xdr:cNvPr id="196" name="直線コネクタ 195"/>
        <xdr:cNvCxnSpPr/>
      </xdr:nvCxnSpPr>
      <xdr:spPr>
        <a:xfrm>
          <a:off x="2336800" y="13854629"/>
          <a:ext cx="889000" cy="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116092</xdr:rowOff>
    </xdr:from>
    <xdr:to>
      <xdr:col>11</xdr:col>
      <xdr:colOff>31750</xdr:colOff>
      <xdr:row>80</xdr:row>
      <xdr:rowOff>138629</xdr:rowOff>
    </xdr:to>
    <xdr:cxnSp macro="">
      <xdr:nvCxnSpPr>
        <xdr:cNvPr id="199" name="直線コネクタ 198"/>
        <xdr:cNvCxnSpPr/>
      </xdr:nvCxnSpPr>
      <xdr:spPr>
        <a:xfrm>
          <a:off x="1447800" y="13832092"/>
          <a:ext cx="889000" cy="2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152930</xdr:rowOff>
    </xdr:from>
    <xdr:to>
      <xdr:col>23</xdr:col>
      <xdr:colOff>184150</xdr:colOff>
      <xdr:row>81</xdr:row>
      <xdr:rowOff>83080</xdr:rowOff>
    </xdr:to>
    <xdr:sp macro="" textlink="">
      <xdr:nvSpPr>
        <xdr:cNvPr id="209" name="楕円 208"/>
        <xdr:cNvSpPr/>
      </xdr:nvSpPr>
      <xdr:spPr>
        <a:xfrm>
          <a:off x="4902200" y="13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74207</xdr:rowOff>
    </xdr:from>
    <xdr:ext cx="762000" cy="259045"/>
    <xdr:sp macro="" textlink="">
      <xdr:nvSpPr>
        <xdr:cNvPr id="210" name="人件費・物件費等の状況該当値テキスト"/>
        <xdr:cNvSpPr txBox="1"/>
      </xdr:nvSpPr>
      <xdr:spPr>
        <a:xfrm>
          <a:off x="5041900" y="1379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107153</xdr:rowOff>
    </xdr:from>
    <xdr:to>
      <xdr:col>19</xdr:col>
      <xdr:colOff>184150</xdr:colOff>
      <xdr:row>81</xdr:row>
      <xdr:rowOff>37303</xdr:rowOff>
    </xdr:to>
    <xdr:sp macro="" textlink="">
      <xdr:nvSpPr>
        <xdr:cNvPr id="211" name="楕円 210"/>
        <xdr:cNvSpPr/>
      </xdr:nvSpPr>
      <xdr:spPr>
        <a:xfrm>
          <a:off x="4064000" y="138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47480</xdr:rowOff>
    </xdr:from>
    <xdr:ext cx="736600" cy="259045"/>
    <xdr:sp macro="" textlink="">
      <xdr:nvSpPr>
        <xdr:cNvPr id="212" name="テキスト ボックス 211"/>
        <xdr:cNvSpPr txBox="1"/>
      </xdr:nvSpPr>
      <xdr:spPr>
        <a:xfrm>
          <a:off x="3733800" y="13592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108103</xdr:rowOff>
    </xdr:from>
    <xdr:to>
      <xdr:col>15</xdr:col>
      <xdr:colOff>133350</xdr:colOff>
      <xdr:row>81</xdr:row>
      <xdr:rowOff>38253</xdr:rowOff>
    </xdr:to>
    <xdr:sp macro="" textlink="">
      <xdr:nvSpPr>
        <xdr:cNvPr id="213" name="楕円 212"/>
        <xdr:cNvSpPr/>
      </xdr:nvSpPr>
      <xdr:spPr>
        <a:xfrm>
          <a:off x="3175000" y="138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48430</xdr:rowOff>
    </xdr:from>
    <xdr:ext cx="762000" cy="259045"/>
    <xdr:sp macro="" textlink="">
      <xdr:nvSpPr>
        <xdr:cNvPr id="214" name="テキスト ボックス 213"/>
        <xdr:cNvSpPr txBox="1"/>
      </xdr:nvSpPr>
      <xdr:spPr>
        <a:xfrm>
          <a:off x="2844800" y="1359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87829</xdr:rowOff>
    </xdr:from>
    <xdr:to>
      <xdr:col>11</xdr:col>
      <xdr:colOff>82550</xdr:colOff>
      <xdr:row>81</xdr:row>
      <xdr:rowOff>17979</xdr:rowOff>
    </xdr:to>
    <xdr:sp macro="" textlink="">
      <xdr:nvSpPr>
        <xdr:cNvPr id="215" name="楕円 214"/>
        <xdr:cNvSpPr/>
      </xdr:nvSpPr>
      <xdr:spPr>
        <a:xfrm>
          <a:off x="2286000" y="138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28156</xdr:rowOff>
    </xdr:from>
    <xdr:ext cx="762000" cy="259045"/>
    <xdr:sp macro="" textlink="">
      <xdr:nvSpPr>
        <xdr:cNvPr id="216" name="テキスト ボックス 215"/>
        <xdr:cNvSpPr txBox="1"/>
      </xdr:nvSpPr>
      <xdr:spPr>
        <a:xfrm>
          <a:off x="1955800" y="1357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65292</xdr:rowOff>
    </xdr:from>
    <xdr:to>
      <xdr:col>7</xdr:col>
      <xdr:colOff>31750</xdr:colOff>
      <xdr:row>80</xdr:row>
      <xdr:rowOff>166892</xdr:rowOff>
    </xdr:to>
    <xdr:sp macro="" textlink="">
      <xdr:nvSpPr>
        <xdr:cNvPr id="217" name="楕円 216"/>
        <xdr:cNvSpPr/>
      </xdr:nvSpPr>
      <xdr:spPr>
        <a:xfrm>
          <a:off x="1397000" y="137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5619</xdr:rowOff>
    </xdr:from>
    <xdr:ext cx="762000" cy="259045"/>
    <xdr:sp macro="" textlink="">
      <xdr:nvSpPr>
        <xdr:cNvPr id="218" name="テキスト ボックス 217"/>
        <xdr:cNvSpPr txBox="1"/>
      </xdr:nvSpPr>
      <xdr:spPr>
        <a:xfrm>
          <a:off x="1066800" y="135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ポイント減少しました。類似団体内平均より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ポイント、全国町村平均</a:t>
          </a:r>
          <a:r>
            <a:rPr kumimoji="1" lang="en-US" altLang="ja-JP" sz="1100">
              <a:solidFill>
                <a:schemeClr val="dk1"/>
              </a:solidFill>
              <a:effectLst/>
              <a:latin typeface="+mn-lt"/>
              <a:ea typeface="+mn-ea"/>
              <a:cs typeface="+mn-cs"/>
            </a:rPr>
            <a:t>96.3</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給与改定は、人事院勧告に基づいて行っていますが給与水準の適正化に努めます。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123296</xdr:rowOff>
    </xdr:from>
    <xdr:to>
      <xdr:col>81</xdr:col>
      <xdr:colOff>44450</xdr:colOff>
      <xdr:row>84</xdr:row>
      <xdr:rowOff>132821</xdr:rowOff>
    </xdr:to>
    <xdr:cxnSp macro="">
      <xdr:nvCxnSpPr>
        <xdr:cNvPr id="256" name="直線コネクタ 255"/>
        <xdr:cNvCxnSpPr/>
      </xdr:nvCxnSpPr>
      <xdr:spPr>
        <a:xfrm flipV="1">
          <a:off x="16179800" y="14353646"/>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92604</xdr:rowOff>
    </xdr:from>
    <xdr:to>
      <xdr:col>77</xdr:col>
      <xdr:colOff>44450</xdr:colOff>
      <xdr:row>84</xdr:row>
      <xdr:rowOff>132821</xdr:rowOff>
    </xdr:to>
    <xdr:cxnSp macro="">
      <xdr:nvCxnSpPr>
        <xdr:cNvPr id="259" name="直線コネクタ 258"/>
        <xdr:cNvCxnSpPr/>
      </xdr:nvCxnSpPr>
      <xdr:spPr>
        <a:xfrm>
          <a:off x="15290800" y="1449440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84</xdr:row>
      <xdr:rowOff>92604</xdr:rowOff>
    </xdr:to>
    <xdr:cxnSp macro="">
      <xdr:nvCxnSpPr>
        <xdr:cNvPr id="262" name="直線コネクタ 261"/>
        <xdr:cNvCxnSpPr/>
      </xdr:nvCxnSpPr>
      <xdr:spPr>
        <a:xfrm>
          <a:off x="14401800" y="14343591"/>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144463</xdr:rowOff>
    </xdr:from>
    <xdr:to>
      <xdr:col>68</xdr:col>
      <xdr:colOff>152400</xdr:colOff>
      <xdr:row>83</xdr:row>
      <xdr:rowOff>113241</xdr:rowOff>
    </xdr:to>
    <xdr:cxnSp macro="">
      <xdr:nvCxnSpPr>
        <xdr:cNvPr id="265" name="直線コネクタ 264"/>
        <xdr:cNvCxnSpPr/>
      </xdr:nvCxnSpPr>
      <xdr:spPr>
        <a:xfrm>
          <a:off x="13512800" y="14031913"/>
          <a:ext cx="889000" cy="3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72496</xdr:rowOff>
    </xdr:from>
    <xdr:to>
      <xdr:col>81</xdr:col>
      <xdr:colOff>95250</xdr:colOff>
      <xdr:row>84</xdr:row>
      <xdr:rowOff>2646</xdr:rowOff>
    </xdr:to>
    <xdr:sp macro="" textlink="">
      <xdr:nvSpPr>
        <xdr:cNvPr id="275" name="楕円 274"/>
        <xdr:cNvSpPr/>
      </xdr:nvSpPr>
      <xdr:spPr>
        <a:xfrm>
          <a:off x="16967200" y="143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89023</xdr:rowOff>
    </xdr:from>
    <xdr:ext cx="762000" cy="259045"/>
    <xdr:sp macro="" textlink="">
      <xdr:nvSpPr>
        <xdr:cNvPr id="276" name="給与水準   （国との比較）該当値テキスト"/>
        <xdr:cNvSpPr txBox="1"/>
      </xdr:nvSpPr>
      <xdr:spPr>
        <a:xfrm>
          <a:off x="17106900" y="141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82021</xdr:rowOff>
    </xdr:from>
    <xdr:to>
      <xdr:col>77</xdr:col>
      <xdr:colOff>95250</xdr:colOff>
      <xdr:row>85</xdr:row>
      <xdr:rowOff>12171</xdr:rowOff>
    </xdr:to>
    <xdr:sp macro="" textlink="">
      <xdr:nvSpPr>
        <xdr:cNvPr id="277" name="楕円 276"/>
        <xdr:cNvSpPr/>
      </xdr:nvSpPr>
      <xdr:spPr>
        <a:xfrm>
          <a:off x="16129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22348</xdr:rowOff>
    </xdr:from>
    <xdr:ext cx="736600" cy="259045"/>
    <xdr:sp macro="" textlink="">
      <xdr:nvSpPr>
        <xdr:cNvPr id="278" name="テキスト ボックス 277"/>
        <xdr:cNvSpPr txBox="1"/>
      </xdr:nvSpPr>
      <xdr:spPr>
        <a:xfrm>
          <a:off x="15798800" y="14252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41804</xdr:rowOff>
    </xdr:from>
    <xdr:to>
      <xdr:col>73</xdr:col>
      <xdr:colOff>44450</xdr:colOff>
      <xdr:row>84</xdr:row>
      <xdr:rowOff>143404</xdr:rowOff>
    </xdr:to>
    <xdr:sp macro="" textlink="">
      <xdr:nvSpPr>
        <xdr:cNvPr id="279" name="楕円 278"/>
        <xdr:cNvSpPr/>
      </xdr:nvSpPr>
      <xdr:spPr>
        <a:xfrm>
          <a:off x="15240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80" name="テキスト ボックス 279"/>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1" name="楕円 280"/>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2" name="テキスト ボックス 281"/>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93663</xdr:rowOff>
    </xdr:from>
    <xdr:to>
      <xdr:col>64</xdr:col>
      <xdr:colOff>152400</xdr:colOff>
      <xdr:row>82</xdr:row>
      <xdr:rowOff>23813</xdr:rowOff>
    </xdr:to>
    <xdr:sp macro="" textlink="">
      <xdr:nvSpPr>
        <xdr:cNvPr id="283" name="楕円 282"/>
        <xdr:cNvSpPr/>
      </xdr:nvSpPr>
      <xdr:spPr>
        <a:xfrm>
          <a:off x="134620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33990</xdr:rowOff>
    </xdr:from>
    <xdr:ext cx="762000" cy="259045"/>
    <xdr:sp macro="" textlink="">
      <xdr:nvSpPr>
        <xdr:cNvPr id="284" name="テキスト ボックス 283"/>
        <xdr:cNvSpPr txBox="1"/>
      </xdr:nvSpPr>
      <xdr:spPr>
        <a:xfrm>
          <a:off x="13131800" y="1374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人増加しました。類似団体内平均より</a:t>
          </a:r>
          <a:r>
            <a:rPr kumimoji="1" lang="en-US" altLang="ja-JP" sz="1100">
              <a:solidFill>
                <a:schemeClr val="dk1"/>
              </a:solidFill>
              <a:effectLst/>
              <a:latin typeface="+mn-lt"/>
              <a:ea typeface="+mn-ea"/>
              <a:cs typeface="+mn-cs"/>
            </a:rPr>
            <a:t>4.45</a:t>
          </a:r>
          <a:r>
            <a:rPr kumimoji="1" lang="ja-JP" altLang="ja-JP" sz="1100">
              <a:solidFill>
                <a:schemeClr val="dk1"/>
              </a:solidFill>
              <a:effectLst/>
              <a:latin typeface="+mn-lt"/>
              <a:ea typeface="+mn-ea"/>
              <a:cs typeface="+mn-cs"/>
            </a:rPr>
            <a:t>人少なく、長野県平均より</a:t>
          </a:r>
          <a:r>
            <a:rPr kumimoji="1" lang="en-US" altLang="ja-JP" sz="1100">
              <a:solidFill>
                <a:schemeClr val="dk1"/>
              </a:solidFill>
              <a:effectLst/>
              <a:latin typeface="+mn-lt"/>
              <a:ea typeface="+mn-ea"/>
              <a:cs typeface="+mn-cs"/>
            </a:rPr>
            <a:t>3.72</a:t>
          </a:r>
          <a:r>
            <a:rPr kumimoji="1" lang="ja-JP" altLang="ja-JP" sz="1100">
              <a:solidFill>
                <a:schemeClr val="dk1"/>
              </a:solidFill>
              <a:effectLst/>
              <a:latin typeface="+mn-lt"/>
              <a:ea typeface="+mn-ea"/>
              <a:cs typeface="+mn-cs"/>
            </a:rPr>
            <a:t>人多い状況であります。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世代の偏りが生じないよう必要職員数を平準化して確保しつつ、定年延長制度の影響も考慮しながら、中長期的な視点で</a:t>
          </a:r>
          <a:r>
            <a:rPr kumimoji="1" lang="ja-JP" altLang="ja-JP" sz="1100">
              <a:solidFill>
                <a:schemeClr val="dk1"/>
              </a:solidFill>
              <a:effectLst/>
              <a:latin typeface="+mn-lt"/>
              <a:ea typeface="+mn-ea"/>
              <a:cs typeface="+mn-cs"/>
            </a:rPr>
            <a:t>業務に支障のないよう適正な定員管理に努めます。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13938</xdr:rowOff>
    </xdr:from>
    <xdr:to>
      <xdr:col>81</xdr:col>
      <xdr:colOff>44450</xdr:colOff>
      <xdr:row>60</xdr:row>
      <xdr:rowOff>34449</xdr:rowOff>
    </xdr:to>
    <xdr:cxnSp macro="">
      <xdr:nvCxnSpPr>
        <xdr:cNvPr id="315" name="直線コネクタ 314"/>
        <xdr:cNvCxnSpPr/>
      </xdr:nvCxnSpPr>
      <xdr:spPr>
        <a:xfrm>
          <a:off x="16179800" y="10300938"/>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13938</xdr:rowOff>
    </xdr:from>
    <xdr:to>
      <xdr:col>77</xdr:col>
      <xdr:colOff>44450</xdr:colOff>
      <xdr:row>60</xdr:row>
      <xdr:rowOff>14542</xdr:rowOff>
    </xdr:to>
    <xdr:cxnSp macro="">
      <xdr:nvCxnSpPr>
        <xdr:cNvPr id="318" name="直線コネクタ 317"/>
        <xdr:cNvCxnSpPr/>
      </xdr:nvCxnSpPr>
      <xdr:spPr>
        <a:xfrm flipV="1">
          <a:off x="15290800" y="10300938"/>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156432</xdr:rowOff>
    </xdr:from>
    <xdr:to>
      <xdr:col>72</xdr:col>
      <xdr:colOff>203200</xdr:colOff>
      <xdr:row>60</xdr:row>
      <xdr:rowOff>14542</xdr:rowOff>
    </xdr:to>
    <xdr:cxnSp macro="">
      <xdr:nvCxnSpPr>
        <xdr:cNvPr id="321" name="直線コネクタ 320"/>
        <xdr:cNvCxnSpPr/>
      </xdr:nvCxnSpPr>
      <xdr:spPr>
        <a:xfrm>
          <a:off x="14401800" y="10271982"/>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156432</xdr:rowOff>
    </xdr:from>
    <xdr:to>
      <xdr:col>68</xdr:col>
      <xdr:colOff>152400</xdr:colOff>
      <xdr:row>59</xdr:row>
      <xdr:rowOff>166688</xdr:rowOff>
    </xdr:to>
    <xdr:cxnSp macro="">
      <xdr:nvCxnSpPr>
        <xdr:cNvPr id="324" name="直線コネクタ 323"/>
        <xdr:cNvCxnSpPr/>
      </xdr:nvCxnSpPr>
      <xdr:spPr>
        <a:xfrm flipV="1">
          <a:off x="13512800" y="10271982"/>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155099</xdr:rowOff>
    </xdr:from>
    <xdr:to>
      <xdr:col>81</xdr:col>
      <xdr:colOff>95250</xdr:colOff>
      <xdr:row>60</xdr:row>
      <xdr:rowOff>85249</xdr:rowOff>
    </xdr:to>
    <xdr:sp macro="" textlink="">
      <xdr:nvSpPr>
        <xdr:cNvPr id="334" name="楕円 333"/>
        <xdr:cNvSpPr/>
      </xdr:nvSpPr>
      <xdr:spPr>
        <a:xfrm>
          <a:off x="16967200" y="102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176</xdr:rowOff>
    </xdr:from>
    <xdr:ext cx="762000" cy="259045"/>
    <xdr:sp macro="" textlink="">
      <xdr:nvSpPr>
        <xdr:cNvPr id="335" name="定員管理の状況該当値テキスト"/>
        <xdr:cNvSpPr txBox="1"/>
      </xdr:nvSpPr>
      <xdr:spPr>
        <a:xfrm>
          <a:off x="17106900" y="1011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134588</xdr:rowOff>
    </xdr:from>
    <xdr:to>
      <xdr:col>77</xdr:col>
      <xdr:colOff>95250</xdr:colOff>
      <xdr:row>60</xdr:row>
      <xdr:rowOff>64738</xdr:rowOff>
    </xdr:to>
    <xdr:sp macro="" textlink="">
      <xdr:nvSpPr>
        <xdr:cNvPr id="336" name="楕円 335"/>
        <xdr:cNvSpPr/>
      </xdr:nvSpPr>
      <xdr:spPr>
        <a:xfrm>
          <a:off x="16129000" y="102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74915</xdr:rowOff>
    </xdr:from>
    <xdr:ext cx="736600" cy="259045"/>
    <xdr:sp macro="" textlink="">
      <xdr:nvSpPr>
        <xdr:cNvPr id="337" name="テキスト ボックス 336"/>
        <xdr:cNvSpPr txBox="1"/>
      </xdr:nvSpPr>
      <xdr:spPr>
        <a:xfrm>
          <a:off x="15798800" y="1001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135192</xdr:rowOff>
    </xdr:from>
    <xdr:to>
      <xdr:col>73</xdr:col>
      <xdr:colOff>44450</xdr:colOff>
      <xdr:row>60</xdr:row>
      <xdr:rowOff>65342</xdr:rowOff>
    </xdr:to>
    <xdr:sp macro="" textlink="">
      <xdr:nvSpPr>
        <xdr:cNvPr id="338" name="楕円 337"/>
        <xdr:cNvSpPr/>
      </xdr:nvSpPr>
      <xdr:spPr>
        <a:xfrm>
          <a:off x="15240000" y="102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75519</xdr:rowOff>
    </xdr:from>
    <xdr:ext cx="762000" cy="259045"/>
    <xdr:sp macro="" textlink="">
      <xdr:nvSpPr>
        <xdr:cNvPr id="339" name="テキスト ボックス 338"/>
        <xdr:cNvSpPr txBox="1"/>
      </xdr:nvSpPr>
      <xdr:spPr>
        <a:xfrm>
          <a:off x="14909800" y="1001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105632</xdr:rowOff>
    </xdr:from>
    <xdr:to>
      <xdr:col>68</xdr:col>
      <xdr:colOff>203200</xdr:colOff>
      <xdr:row>60</xdr:row>
      <xdr:rowOff>35782</xdr:rowOff>
    </xdr:to>
    <xdr:sp macro="" textlink="">
      <xdr:nvSpPr>
        <xdr:cNvPr id="340" name="楕円 339"/>
        <xdr:cNvSpPr/>
      </xdr:nvSpPr>
      <xdr:spPr>
        <a:xfrm>
          <a:off x="143510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45959</xdr:rowOff>
    </xdr:from>
    <xdr:ext cx="762000" cy="259045"/>
    <xdr:sp macro="" textlink="">
      <xdr:nvSpPr>
        <xdr:cNvPr id="341" name="テキスト ボックス 340"/>
        <xdr:cNvSpPr txBox="1"/>
      </xdr:nvSpPr>
      <xdr:spPr>
        <a:xfrm>
          <a:off x="14020800" y="999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115888</xdr:rowOff>
    </xdr:from>
    <xdr:to>
      <xdr:col>64</xdr:col>
      <xdr:colOff>152400</xdr:colOff>
      <xdr:row>60</xdr:row>
      <xdr:rowOff>46038</xdr:rowOff>
    </xdr:to>
    <xdr:sp macro="" textlink="">
      <xdr:nvSpPr>
        <xdr:cNvPr id="342" name="楕円 341"/>
        <xdr:cNvSpPr/>
      </xdr:nvSpPr>
      <xdr:spPr>
        <a:xfrm>
          <a:off x="13462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56215</xdr:rowOff>
    </xdr:from>
    <xdr:ext cx="762000" cy="259045"/>
    <xdr:sp macro="" textlink="">
      <xdr:nvSpPr>
        <xdr:cNvPr id="343" name="テキスト ボックス 342"/>
        <xdr:cNvSpPr txBox="1"/>
      </xdr:nvSpPr>
      <xdr:spPr>
        <a:xfrm>
          <a:off x="13131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％増加しました。類似団体内平均値</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％低く長野県平均と比較して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％高いが</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類似団体内平均値と比較すると</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％低く下回っている。</a:t>
          </a:r>
          <a:endParaRPr lang="ja-JP" altLang="ja-JP" sz="1400">
            <a:effectLst/>
          </a:endParaRPr>
        </a:p>
        <a:p>
          <a:r>
            <a:rPr kumimoji="1" lang="ja-JP" altLang="ja-JP" sz="1100">
              <a:solidFill>
                <a:schemeClr val="dk1"/>
              </a:solidFill>
              <a:effectLst/>
              <a:latin typeface="+mn-lt"/>
              <a:ea typeface="+mn-ea"/>
              <a:cs typeface="+mn-cs"/>
            </a:rPr>
            <a:t>近年、実質公債費率は上昇傾向にあるが、世代間の負担平準化等の観点から借入条件の見直しを行い比率の上昇防止に努めます</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49106</xdr:rowOff>
    </xdr:to>
    <xdr:cxnSp macro="">
      <xdr:nvCxnSpPr>
        <xdr:cNvPr id="377" name="直線コネクタ 376"/>
        <xdr:cNvCxnSpPr/>
      </xdr:nvCxnSpPr>
      <xdr:spPr>
        <a:xfrm>
          <a:off x="16179800" y="67195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33020</xdr:rowOff>
    </xdr:to>
    <xdr:cxnSp macro="">
      <xdr:nvCxnSpPr>
        <xdr:cNvPr id="380" name="直線コネクタ 379"/>
        <xdr:cNvCxnSpPr/>
      </xdr:nvCxnSpPr>
      <xdr:spPr>
        <a:xfrm>
          <a:off x="15290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8890</xdr:rowOff>
    </xdr:to>
    <xdr:cxnSp macro="">
      <xdr:nvCxnSpPr>
        <xdr:cNvPr id="383" name="直線コネクタ 382"/>
        <xdr:cNvCxnSpPr/>
      </xdr:nvCxnSpPr>
      <xdr:spPr>
        <a:xfrm>
          <a:off x="14401800" y="66793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38</xdr:row>
      <xdr:rowOff>164254</xdr:rowOff>
    </xdr:to>
    <xdr:cxnSp macro="">
      <xdr:nvCxnSpPr>
        <xdr:cNvPr id="386" name="直線コネクタ 385"/>
        <xdr:cNvCxnSpPr/>
      </xdr:nvCxnSpPr>
      <xdr:spPr>
        <a:xfrm>
          <a:off x="13512800" y="663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396" name="楕円 395"/>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397" name="公債費負担の状況該当値テキスト"/>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398" name="楕円 397"/>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399" name="テキスト ボックス 398"/>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0" name="楕円 399"/>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1" name="テキスト ボックス 400"/>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2" name="楕円 401"/>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3" name="テキスト ボックス 402"/>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04" name="楕円 403"/>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05" name="テキスト ボックス 404"/>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三セク等に対する債務負担がなく、基金の積立額や交付税として算入される公債費の総額が、地方債残高や職員の退職手当引当金などの将来負担額を上回っているため、［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今後も引き続き財政の健全化に努めます。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8,063
7,908
43.26
5,443,612
4,618,054
822,786
3,051,013
1,501,093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％増加しました。類似団体内平均より</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％高く、長野県平均より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一般財源に充当する人件費が増加したしたことによるものです。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12700</xdr:rowOff>
    </xdr:to>
    <xdr:cxnSp macro="">
      <xdr:nvCxnSpPr>
        <xdr:cNvPr id="66" name="直線コネクタ 65"/>
        <xdr:cNvCxnSpPr/>
      </xdr:nvCxnSpPr>
      <xdr:spPr>
        <a:xfrm>
          <a:off x="3987800" y="6474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149860</xdr:rowOff>
    </xdr:to>
    <xdr:cxnSp macro="">
      <xdr:nvCxnSpPr>
        <xdr:cNvPr id="69" name="直線コネクタ 68"/>
        <xdr:cNvCxnSpPr/>
      </xdr:nvCxnSpPr>
      <xdr:spPr>
        <a:xfrm flipV="1">
          <a:off x="3098800" y="64744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38</xdr:row>
      <xdr:rowOff>149860</xdr:rowOff>
    </xdr:to>
    <xdr:cxnSp macro="">
      <xdr:nvCxnSpPr>
        <xdr:cNvPr id="72" name="直線コネクタ 71"/>
        <xdr:cNvCxnSpPr/>
      </xdr:nvCxnSpPr>
      <xdr:spPr>
        <a:xfrm>
          <a:off x="2209800" y="62992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134620</xdr:rowOff>
    </xdr:to>
    <xdr:cxnSp macro="">
      <xdr:nvCxnSpPr>
        <xdr:cNvPr id="75" name="直線コネクタ 74"/>
        <xdr:cNvCxnSpPr/>
      </xdr:nvCxnSpPr>
      <xdr:spPr>
        <a:xfrm flipV="1">
          <a:off x="1320800" y="629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90" name="テキスト ボックス 89"/>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94" name="テキスト ボックス 93"/>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％増加しました。類似団体内平均より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％、長野県平均より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％上回っています。</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年度より会計年度任用職員賃金が人件費の計上になった以降は、ほぼ横ばいに推移している。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デジタル化や物価上昇等により物件費は今後上昇していくことが見込まれる。持続可能な財政運営をしていくためにも、</a:t>
          </a:r>
          <a:r>
            <a:rPr kumimoji="1" lang="ja-JP" altLang="ja-JP" sz="1100">
              <a:solidFill>
                <a:schemeClr val="dk1"/>
              </a:solidFill>
              <a:effectLst/>
              <a:latin typeface="+mn-lt"/>
              <a:ea typeface="+mn-ea"/>
              <a:cs typeface="+mn-cs"/>
            </a:rPr>
            <a:t>引き続き物件費の抑制に努めます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41275</xdr:rowOff>
    </xdr:from>
    <xdr:to>
      <xdr:col>82</xdr:col>
      <xdr:colOff>107950</xdr:colOff>
      <xdr:row>15</xdr:row>
      <xdr:rowOff>64135</xdr:rowOff>
    </xdr:to>
    <xdr:cxnSp macro="">
      <xdr:nvCxnSpPr>
        <xdr:cNvPr id="123" name="直線コネクタ 122"/>
        <xdr:cNvCxnSpPr/>
      </xdr:nvCxnSpPr>
      <xdr:spPr>
        <a:xfrm>
          <a:off x="15671800" y="26130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41275</xdr:rowOff>
    </xdr:from>
    <xdr:to>
      <xdr:col>78</xdr:col>
      <xdr:colOff>69850</xdr:colOff>
      <xdr:row>15</xdr:row>
      <xdr:rowOff>64135</xdr:rowOff>
    </xdr:to>
    <xdr:cxnSp macro="">
      <xdr:nvCxnSpPr>
        <xdr:cNvPr id="126" name="直線コネクタ 125"/>
        <xdr:cNvCxnSpPr/>
      </xdr:nvCxnSpPr>
      <xdr:spPr>
        <a:xfrm flipV="1">
          <a:off x="14782800" y="26130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64135</xdr:rowOff>
    </xdr:from>
    <xdr:to>
      <xdr:col>73</xdr:col>
      <xdr:colOff>180975</xdr:colOff>
      <xdr:row>17</xdr:row>
      <xdr:rowOff>81280</xdr:rowOff>
    </xdr:to>
    <xdr:cxnSp macro="">
      <xdr:nvCxnSpPr>
        <xdr:cNvPr id="129" name="直線コネクタ 128"/>
        <xdr:cNvCxnSpPr/>
      </xdr:nvCxnSpPr>
      <xdr:spPr>
        <a:xfrm flipV="1">
          <a:off x="13893800" y="2635885"/>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81280</xdr:rowOff>
    </xdr:from>
    <xdr:to>
      <xdr:col>69</xdr:col>
      <xdr:colOff>92075</xdr:colOff>
      <xdr:row>17</xdr:row>
      <xdr:rowOff>81280</xdr:rowOff>
    </xdr:to>
    <xdr:cxnSp macro="">
      <xdr:nvCxnSpPr>
        <xdr:cNvPr id="132" name="直線コネクタ 131"/>
        <xdr:cNvCxnSpPr/>
      </xdr:nvCxnSpPr>
      <xdr:spPr>
        <a:xfrm>
          <a:off x="13004800" y="2995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42" name="楕円 141"/>
        <xdr:cNvSpPr/>
      </xdr:nvSpPr>
      <xdr:spPr>
        <a:xfrm>
          <a:off x="164592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156862</xdr:rowOff>
    </xdr:from>
    <xdr:ext cx="762000" cy="259045"/>
    <xdr:sp macro="" textlink="">
      <xdr:nvSpPr>
        <xdr:cNvPr id="143" name="物件費該当値テキスト"/>
        <xdr:cNvSpPr txBox="1"/>
      </xdr:nvSpPr>
      <xdr:spPr>
        <a:xfrm>
          <a:off x="16598900" y="25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161925</xdr:rowOff>
    </xdr:from>
    <xdr:to>
      <xdr:col>78</xdr:col>
      <xdr:colOff>120650</xdr:colOff>
      <xdr:row>15</xdr:row>
      <xdr:rowOff>92075</xdr:rowOff>
    </xdr:to>
    <xdr:sp macro="" textlink="">
      <xdr:nvSpPr>
        <xdr:cNvPr id="144" name="楕円 143"/>
        <xdr:cNvSpPr/>
      </xdr:nvSpPr>
      <xdr:spPr>
        <a:xfrm>
          <a:off x="15621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76852</xdr:rowOff>
    </xdr:from>
    <xdr:ext cx="736600" cy="259045"/>
    <xdr:sp macro="" textlink="">
      <xdr:nvSpPr>
        <xdr:cNvPr id="145" name="テキスト ボックス 144"/>
        <xdr:cNvSpPr txBox="1"/>
      </xdr:nvSpPr>
      <xdr:spPr>
        <a:xfrm>
          <a:off x="15290800" y="2648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xdr:rowOff>
    </xdr:from>
    <xdr:to>
      <xdr:col>74</xdr:col>
      <xdr:colOff>31750</xdr:colOff>
      <xdr:row>15</xdr:row>
      <xdr:rowOff>114935</xdr:rowOff>
    </xdr:to>
    <xdr:sp macro="" textlink="">
      <xdr:nvSpPr>
        <xdr:cNvPr id="146" name="楕円 145"/>
        <xdr:cNvSpPr/>
      </xdr:nvSpPr>
      <xdr:spPr>
        <a:xfrm>
          <a:off x="14732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99712</xdr:rowOff>
    </xdr:from>
    <xdr:ext cx="762000" cy="259045"/>
    <xdr:sp macro="" textlink="">
      <xdr:nvSpPr>
        <xdr:cNvPr id="147" name="テキスト ボックス 146"/>
        <xdr:cNvSpPr txBox="1"/>
      </xdr:nvSpPr>
      <xdr:spPr>
        <a:xfrm>
          <a:off x="14401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30480</xdr:rowOff>
    </xdr:from>
    <xdr:to>
      <xdr:col>69</xdr:col>
      <xdr:colOff>142875</xdr:colOff>
      <xdr:row>17</xdr:row>
      <xdr:rowOff>132080</xdr:rowOff>
    </xdr:to>
    <xdr:sp macro="" textlink="">
      <xdr:nvSpPr>
        <xdr:cNvPr id="148" name="楕円 147"/>
        <xdr:cNvSpPr/>
      </xdr:nvSpPr>
      <xdr:spPr>
        <a:xfrm>
          <a:off x="13843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116857</xdr:rowOff>
    </xdr:from>
    <xdr:ext cx="762000" cy="259045"/>
    <xdr:sp macro="" textlink="">
      <xdr:nvSpPr>
        <xdr:cNvPr id="149" name="テキスト ボックス 148"/>
        <xdr:cNvSpPr txBox="1"/>
      </xdr:nvSpPr>
      <xdr:spPr>
        <a:xfrm>
          <a:off x="13512800" y="303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30480</xdr:rowOff>
    </xdr:from>
    <xdr:to>
      <xdr:col>65</xdr:col>
      <xdr:colOff>53975</xdr:colOff>
      <xdr:row>17</xdr:row>
      <xdr:rowOff>132080</xdr:rowOff>
    </xdr:to>
    <xdr:sp macro="" textlink="">
      <xdr:nvSpPr>
        <xdr:cNvPr id="150" name="楕円 149"/>
        <xdr:cNvSpPr/>
      </xdr:nvSpPr>
      <xdr:spPr>
        <a:xfrm>
          <a:off x="12954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116857</xdr:rowOff>
    </xdr:from>
    <xdr:ext cx="762000" cy="259045"/>
    <xdr:sp macro="" textlink="">
      <xdr:nvSpPr>
        <xdr:cNvPr id="151" name="テキスト ボックス 150"/>
        <xdr:cNvSpPr txBox="1"/>
      </xdr:nvSpPr>
      <xdr:spPr>
        <a:xfrm>
          <a:off x="12623800" y="303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昨年度と同じく</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％。類似団体内平均より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％高く、長野県平均より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老人医療費特別給付金の支給対象年齢見直し等により扶助費は減少しています。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今後も、事業等を見直し扶助費抑制に努めます。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88900</xdr:rowOff>
    </xdr:to>
    <xdr:cxnSp macro="">
      <xdr:nvCxnSpPr>
        <xdr:cNvPr id="184" name="直線コネクタ 183"/>
        <xdr:cNvCxnSpPr/>
      </xdr:nvCxnSpPr>
      <xdr:spPr>
        <a:xfrm>
          <a:off x="3987800" y="9861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58</xdr:row>
      <xdr:rowOff>127000</xdr:rowOff>
    </xdr:to>
    <xdr:cxnSp macro="">
      <xdr:nvCxnSpPr>
        <xdr:cNvPr id="187" name="直線コネクタ 186"/>
        <xdr:cNvCxnSpPr/>
      </xdr:nvCxnSpPr>
      <xdr:spPr>
        <a:xfrm flipV="1">
          <a:off x="3098800" y="9861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127000</xdr:rowOff>
    </xdr:to>
    <xdr:cxnSp macro="">
      <xdr:nvCxnSpPr>
        <xdr:cNvPr id="190" name="直線コネクタ 189"/>
        <xdr:cNvCxnSpPr/>
      </xdr:nvCxnSpPr>
      <xdr:spPr>
        <a:xfrm flipV="1">
          <a:off x="2209800" y="10071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12700</xdr:rowOff>
    </xdr:to>
    <xdr:cxnSp macro="">
      <xdr:nvCxnSpPr>
        <xdr:cNvPr id="193" name="直線コネクタ 192"/>
        <xdr:cNvCxnSpPr/>
      </xdr:nvCxnSpPr>
      <xdr:spPr>
        <a:xfrm flipV="1">
          <a:off x="1320800" y="1024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3" name="楕円 202"/>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4"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5" name="楕円 204"/>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6" name="テキスト ボックス 205"/>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7" name="楕円 206"/>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8" name="テキスト ボックス 207"/>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09" name="楕円 208"/>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0" name="テキスト ボックス 209"/>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1" name="楕円 210"/>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2" name="テキスト ボックス 211"/>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％増加しました。類似団体内平均より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％、長野県平均より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％下回っています。</a:t>
          </a:r>
          <a:endParaRPr lang="ja-JP" altLang="ja-JP" sz="1400">
            <a:effectLst/>
          </a:endParaRPr>
        </a:p>
        <a:p>
          <a:r>
            <a:rPr kumimoji="1" lang="ja-JP" altLang="ja-JP" sz="1100">
              <a:solidFill>
                <a:schemeClr val="dk1"/>
              </a:solidFill>
              <a:effectLst/>
              <a:latin typeface="+mn-lt"/>
              <a:ea typeface="+mn-ea"/>
              <a:cs typeface="+mn-cs"/>
            </a:rPr>
            <a:t>国民健康保険事業会計、後期高齢者医療事業会計への繰出金は、増減はあるがほぼ横ばいで推移している。</a:t>
          </a:r>
          <a:endParaRPr lang="ja-JP" altLang="ja-JP" sz="1400">
            <a:effectLst/>
          </a:endParaRPr>
        </a:p>
        <a:p>
          <a:r>
            <a:rPr kumimoji="1" lang="ja-JP" altLang="ja-JP" sz="1100">
              <a:solidFill>
                <a:schemeClr val="dk1"/>
              </a:solidFill>
              <a:effectLst/>
              <a:latin typeface="+mn-lt"/>
              <a:ea typeface="+mn-ea"/>
              <a:cs typeface="+mn-cs"/>
            </a:rPr>
            <a:t>介護保険事業会計への繰出金が増加傾向にあるため上昇する見込みである。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55</xdr:row>
      <xdr:rowOff>1270</xdr:rowOff>
    </xdr:to>
    <xdr:cxnSp macro="">
      <xdr:nvCxnSpPr>
        <xdr:cNvPr id="245" name="直線コネクタ 244"/>
        <xdr:cNvCxnSpPr/>
      </xdr:nvCxnSpPr>
      <xdr:spPr>
        <a:xfrm>
          <a:off x="15671800" y="93472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73660</xdr:rowOff>
    </xdr:from>
    <xdr:to>
      <xdr:col>78</xdr:col>
      <xdr:colOff>69850</xdr:colOff>
      <xdr:row>54</xdr:row>
      <xdr:rowOff>88900</xdr:rowOff>
    </xdr:to>
    <xdr:cxnSp macro="">
      <xdr:nvCxnSpPr>
        <xdr:cNvPr id="248" name="直線コネクタ 247"/>
        <xdr:cNvCxnSpPr/>
      </xdr:nvCxnSpPr>
      <xdr:spPr>
        <a:xfrm>
          <a:off x="14782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73660</xdr:rowOff>
    </xdr:from>
    <xdr:to>
      <xdr:col>73</xdr:col>
      <xdr:colOff>180975</xdr:colOff>
      <xdr:row>54</xdr:row>
      <xdr:rowOff>104140</xdr:rowOff>
    </xdr:to>
    <xdr:cxnSp macro="">
      <xdr:nvCxnSpPr>
        <xdr:cNvPr id="251" name="直線コネクタ 250"/>
        <xdr:cNvCxnSpPr/>
      </xdr:nvCxnSpPr>
      <xdr:spPr>
        <a:xfrm flipV="1">
          <a:off x="13893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54</xdr:row>
      <xdr:rowOff>104140</xdr:rowOff>
    </xdr:to>
    <xdr:cxnSp macro="">
      <xdr:nvCxnSpPr>
        <xdr:cNvPr id="254" name="直線コネクタ 253"/>
        <xdr:cNvCxnSpPr/>
      </xdr:nvCxnSpPr>
      <xdr:spPr>
        <a:xfrm>
          <a:off x="13004800" y="9301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4" name="楕円 263"/>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5"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66" name="楕円 265"/>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67" name="テキスト ボックス 266"/>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22860</xdr:rowOff>
    </xdr:from>
    <xdr:to>
      <xdr:col>74</xdr:col>
      <xdr:colOff>31750</xdr:colOff>
      <xdr:row>54</xdr:row>
      <xdr:rowOff>124460</xdr:rowOff>
    </xdr:to>
    <xdr:sp macro="" textlink="">
      <xdr:nvSpPr>
        <xdr:cNvPr id="268" name="楕円 267"/>
        <xdr:cNvSpPr/>
      </xdr:nvSpPr>
      <xdr:spPr>
        <a:xfrm>
          <a:off x="14732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134637</xdr:rowOff>
    </xdr:from>
    <xdr:ext cx="762000" cy="259045"/>
    <xdr:sp macro="" textlink="">
      <xdr:nvSpPr>
        <xdr:cNvPr id="269" name="テキスト ボックス 268"/>
        <xdr:cNvSpPr txBox="1"/>
      </xdr:nvSpPr>
      <xdr:spPr>
        <a:xfrm>
          <a:off x="14401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0" name="楕円 269"/>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1" name="テキスト ボックス 270"/>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163830</xdr:rowOff>
    </xdr:from>
    <xdr:to>
      <xdr:col>65</xdr:col>
      <xdr:colOff>53975</xdr:colOff>
      <xdr:row>54</xdr:row>
      <xdr:rowOff>93980</xdr:rowOff>
    </xdr:to>
    <xdr:sp macro="" textlink="">
      <xdr:nvSpPr>
        <xdr:cNvPr id="272" name="楕円 271"/>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104157</xdr:rowOff>
    </xdr:from>
    <xdr:ext cx="762000" cy="259045"/>
    <xdr:sp macro="" textlink="">
      <xdr:nvSpPr>
        <xdr:cNvPr id="273" name="テキスト ボックス 272"/>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％減少しました。類似団体内平均より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％、長野県平均より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今後、補助金の交付基準等を見直し、必要性の低い補助金は見直しや廃止を行うよう検討していく。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83566</xdr:rowOff>
    </xdr:to>
    <xdr:cxnSp macro="">
      <xdr:nvCxnSpPr>
        <xdr:cNvPr id="303" name="直線コネクタ 302"/>
        <xdr:cNvCxnSpPr/>
      </xdr:nvCxnSpPr>
      <xdr:spPr>
        <a:xfrm flipV="1">
          <a:off x="15671800" y="63906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147574</xdr:rowOff>
    </xdr:to>
    <xdr:cxnSp macro="">
      <xdr:nvCxnSpPr>
        <xdr:cNvPr id="306" name="直線コネクタ 305"/>
        <xdr:cNvCxnSpPr/>
      </xdr:nvCxnSpPr>
      <xdr:spPr>
        <a:xfrm flipV="1">
          <a:off x="14782800" y="64272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147574</xdr:rowOff>
    </xdr:to>
    <xdr:cxnSp macro="">
      <xdr:nvCxnSpPr>
        <xdr:cNvPr id="309" name="直線コネクタ 308"/>
        <xdr:cNvCxnSpPr/>
      </xdr:nvCxnSpPr>
      <xdr:spPr>
        <a:xfrm>
          <a:off x="13893800" y="63632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19558</xdr:rowOff>
    </xdr:to>
    <xdr:cxnSp macro="">
      <xdr:nvCxnSpPr>
        <xdr:cNvPr id="312" name="直線コネクタ 311"/>
        <xdr:cNvCxnSpPr/>
      </xdr:nvCxnSpPr>
      <xdr:spPr>
        <a:xfrm>
          <a:off x="13004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2" name="楕円 321"/>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23" name="補助費等該当値テキスト"/>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4" name="楕円 323"/>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5" name="テキスト ボックス 324"/>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6" name="楕円 325"/>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7" name="テキスト ボックス 326"/>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8" name="楕円 327"/>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29" name="テキスト ボックス 32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0" name="楕円 329"/>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1" name="テキスト ボックス 330"/>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％増加しました。類似団体内平均より</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％、長野県平均より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今後、公共施設等の長寿命化や建設事業に対する起債額は増加が見込まれるが、借入額と償還額のバランスを考慮しながら起債の平準化に努めます。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43180</xdr:rowOff>
    </xdr:to>
    <xdr:cxnSp macro="">
      <xdr:nvCxnSpPr>
        <xdr:cNvPr id="363" name="直線コネクタ 362"/>
        <xdr:cNvCxnSpPr/>
      </xdr:nvCxnSpPr>
      <xdr:spPr>
        <a:xfrm>
          <a:off x="3987800" y="128943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35560</xdr:rowOff>
    </xdr:from>
    <xdr:to>
      <xdr:col>19</xdr:col>
      <xdr:colOff>187325</xdr:colOff>
      <xdr:row>75</xdr:row>
      <xdr:rowOff>62230</xdr:rowOff>
    </xdr:to>
    <xdr:cxnSp macro="">
      <xdr:nvCxnSpPr>
        <xdr:cNvPr id="366" name="直線コネクタ 365"/>
        <xdr:cNvCxnSpPr/>
      </xdr:nvCxnSpPr>
      <xdr:spPr>
        <a:xfrm flipV="1">
          <a:off x="3098800" y="12894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69850</xdr:rowOff>
    </xdr:to>
    <xdr:cxnSp macro="">
      <xdr:nvCxnSpPr>
        <xdr:cNvPr id="369" name="直線コネクタ 368"/>
        <xdr:cNvCxnSpPr/>
      </xdr:nvCxnSpPr>
      <xdr:spPr>
        <a:xfrm flipV="1">
          <a:off x="2209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69850</xdr:rowOff>
    </xdr:to>
    <xdr:cxnSp macro="">
      <xdr:nvCxnSpPr>
        <xdr:cNvPr id="372" name="直線コネクタ 371"/>
        <xdr:cNvCxnSpPr/>
      </xdr:nvCxnSpPr>
      <xdr:spPr>
        <a:xfrm>
          <a:off x="1320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163830</xdr:rowOff>
    </xdr:from>
    <xdr:to>
      <xdr:col>24</xdr:col>
      <xdr:colOff>76200</xdr:colOff>
      <xdr:row>75</xdr:row>
      <xdr:rowOff>93980</xdr:rowOff>
    </xdr:to>
    <xdr:sp macro="" textlink="">
      <xdr:nvSpPr>
        <xdr:cNvPr id="382" name="楕円 381"/>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8907</xdr:rowOff>
    </xdr:from>
    <xdr:ext cx="762000" cy="259045"/>
    <xdr:sp macro="" textlink="">
      <xdr:nvSpPr>
        <xdr:cNvPr id="383" name="公債費該当値テキスト"/>
        <xdr:cNvSpPr txBox="1"/>
      </xdr:nvSpPr>
      <xdr:spPr>
        <a:xfrm>
          <a:off x="4914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156210</xdr:rowOff>
    </xdr:from>
    <xdr:to>
      <xdr:col>20</xdr:col>
      <xdr:colOff>38100</xdr:colOff>
      <xdr:row>75</xdr:row>
      <xdr:rowOff>86360</xdr:rowOff>
    </xdr:to>
    <xdr:sp macro="" textlink="">
      <xdr:nvSpPr>
        <xdr:cNvPr id="384" name="楕円 383"/>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96537</xdr:rowOff>
    </xdr:from>
    <xdr:ext cx="736600" cy="259045"/>
    <xdr:sp macro="" textlink="">
      <xdr:nvSpPr>
        <xdr:cNvPr id="385" name="テキスト ボックス 384"/>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86" name="楕円 385"/>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87" name="テキスト ボックス 386"/>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88" name="楕円 387"/>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89" name="テキスト ボックス 388"/>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0" name="楕円 389"/>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391" name="テキスト ボックス 390"/>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％増加しました。類似団体内平均より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％高く、長野県平均より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％下回っています。</a:t>
          </a:r>
          <a:endParaRPr lang="ja-JP" altLang="ja-JP" sz="1400">
            <a:effectLst/>
          </a:endParaRPr>
        </a:p>
        <a:p>
          <a:r>
            <a:rPr kumimoji="1" lang="ja-JP" altLang="ja-JP" sz="1100">
              <a:solidFill>
                <a:schemeClr val="dk1"/>
              </a:solidFill>
              <a:effectLst/>
              <a:latin typeface="+mn-lt"/>
              <a:ea typeface="+mn-ea"/>
              <a:cs typeface="+mn-cs"/>
            </a:rPr>
            <a:t>人件費や扶助費は、類似団体内平均を上回っているため財政の硬直化を招かないためにも抑制に努めます。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77</xdr:row>
      <xdr:rowOff>92711</xdr:rowOff>
    </xdr:to>
    <xdr:cxnSp macro="">
      <xdr:nvCxnSpPr>
        <xdr:cNvPr id="424" name="直線コネクタ 423"/>
        <xdr:cNvCxnSpPr/>
      </xdr:nvCxnSpPr>
      <xdr:spPr>
        <a:xfrm>
          <a:off x="15671800" y="132410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78</xdr:row>
      <xdr:rowOff>66039</xdr:rowOff>
    </xdr:to>
    <xdr:cxnSp macro="">
      <xdr:nvCxnSpPr>
        <xdr:cNvPr id="427" name="直線コネクタ 426"/>
        <xdr:cNvCxnSpPr/>
      </xdr:nvCxnSpPr>
      <xdr:spPr>
        <a:xfrm flipV="1">
          <a:off x="14782800" y="132410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66039</xdr:rowOff>
    </xdr:from>
    <xdr:to>
      <xdr:col>73</xdr:col>
      <xdr:colOff>180975</xdr:colOff>
      <xdr:row>78</xdr:row>
      <xdr:rowOff>66039</xdr:rowOff>
    </xdr:to>
    <xdr:cxnSp macro="">
      <xdr:nvCxnSpPr>
        <xdr:cNvPr id="430" name="直線コネクタ 429"/>
        <xdr:cNvCxnSpPr/>
      </xdr:nvCxnSpPr>
      <xdr:spPr>
        <a:xfrm>
          <a:off x="13893800" y="13439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31750</xdr:rowOff>
    </xdr:from>
    <xdr:to>
      <xdr:col>69</xdr:col>
      <xdr:colOff>92075</xdr:colOff>
      <xdr:row>78</xdr:row>
      <xdr:rowOff>66039</xdr:rowOff>
    </xdr:to>
    <xdr:cxnSp macro="">
      <xdr:nvCxnSpPr>
        <xdr:cNvPr id="433" name="直線コネクタ 432"/>
        <xdr:cNvCxnSpPr/>
      </xdr:nvCxnSpPr>
      <xdr:spPr>
        <a:xfrm>
          <a:off x="13004800" y="13404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3" name="楕円 442"/>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4"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45" name="楕円 444"/>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46" name="テキスト ボックス 44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47" name="楕円 446"/>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48" name="テキスト ボックス 447"/>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49" name="楕円 448"/>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50" name="テキスト ボックス 449"/>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152400</xdr:rowOff>
    </xdr:from>
    <xdr:to>
      <xdr:col>65</xdr:col>
      <xdr:colOff>53975</xdr:colOff>
      <xdr:row>78</xdr:row>
      <xdr:rowOff>82550</xdr:rowOff>
    </xdr:to>
    <xdr:sp macro="" textlink="">
      <xdr:nvSpPr>
        <xdr:cNvPr id="451" name="楕円 450"/>
        <xdr:cNvSpPr/>
      </xdr:nvSpPr>
      <xdr:spPr>
        <a:xfrm>
          <a:off x="12954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67327</xdr:rowOff>
    </xdr:from>
    <xdr:ext cx="762000" cy="259045"/>
    <xdr:sp macro="" textlink="">
      <xdr:nvSpPr>
        <xdr:cNvPr id="452" name="テキスト ボックス 451"/>
        <xdr:cNvSpPr txBox="1"/>
      </xdr:nvSpPr>
      <xdr:spPr>
        <a:xfrm>
          <a:off x="12623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49247</xdr:rowOff>
    </xdr:from>
    <xdr:to>
      <xdr:col>29</xdr:col>
      <xdr:colOff>127000</xdr:colOff>
      <xdr:row>19</xdr:row>
      <xdr:rowOff>54688</xdr:rowOff>
    </xdr:to>
    <xdr:cxnSp macro="">
      <xdr:nvCxnSpPr>
        <xdr:cNvPr id="48" name="直線コネクタ 47"/>
        <xdr:cNvCxnSpPr/>
      </xdr:nvCxnSpPr>
      <xdr:spPr bwMode="auto">
        <a:xfrm>
          <a:off x="5003800" y="3354422"/>
          <a:ext cx="6477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49247</xdr:rowOff>
    </xdr:from>
    <xdr:to>
      <xdr:col>26</xdr:col>
      <xdr:colOff>50800</xdr:colOff>
      <xdr:row>19</xdr:row>
      <xdr:rowOff>62913</xdr:rowOff>
    </xdr:to>
    <xdr:cxnSp macro="">
      <xdr:nvCxnSpPr>
        <xdr:cNvPr id="51" name="直線コネクタ 50"/>
        <xdr:cNvCxnSpPr/>
      </xdr:nvCxnSpPr>
      <xdr:spPr bwMode="auto">
        <a:xfrm flipV="1">
          <a:off x="4305300" y="3354422"/>
          <a:ext cx="698500" cy="13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62913</xdr:rowOff>
    </xdr:from>
    <xdr:to>
      <xdr:col>22</xdr:col>
      <xdr:colOff>114300</xdr:colOff>
      <xdr:row>19</xdr:row>
      <xdr:rowOff>78526</xdr:rowOff>
    </xdr:to>
    <xdr:cxnSp macro="">
      <xdr:nvCxnSpPr>
        <xdr:cNvPr id="54" name="直線コネクタ 53"/>
        <xdr:cNvCxnSpPr/>
      </xdr:nvCxnSpPr>
      <xdr:spPr bwMode="auto">
        <a:xfrm flipV="1">
          <a:off x="3606800" y="3368088"/>
          <a:ext cx="698500" cy="1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66936</xdr:rowOff>
    </xdr:from>
    <xdr:to>
      <xdr:col>18</xdr:col>
      <xdr:colOff>177800</xdr:colOff>
      <xdr:row>19</xdr:row>
      <xdr:rowOff>78526</xdr:rowOff>
    </xdr:to>
    <xdr:cxnSp macro="">
      <xdr:nvCxnSpPr>
        <xdr:cNvPr id="57" name="直線コネクタ 56"/>
        <xdr:cNvCxnSpPr/>
      </xdr:nvCxnSpPr>
      <xdr:spPr bwMode="auto">
        <a:xfrm>
          <a:off x="2908300" y="3372111"/>
          <a:ext cx="698500" cy="11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3888</xdr:rowOff>
    </xdr:from>
    <xdr:to>
      <xdr:col>29</xdr:col>
      <xdr:colOff>177800</xdr:colOff>
      <xdr:row>19</xdr:row>
      <xdr:rowOff>105488</xdr:rowOff>
    </xdr:to>
    <xdr:sp macro="" textlink="">
      <xdr:nvSpPr>
        <xdr:cNvPr id="67" name="楕円 66"/>
        <xdr:cNvSpPr/>
      </xdr:nvSpPr>
      <xdr:spPr bwMode="auto">
        <a:xfrm>
          <a:off x="5600700" y="330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83915</xdr:rowOff>
    </xdr:from>
    <xdr:ext cx="762000" cy="259045"/>
    <xdr:sp macro="" textlink="">
      <xdr:nvSpPr>
        <xdr:cNvPr id="68" name="人口1人当たり決算額の推移該当値テキスト130"/>
        <xdr:cNvSpPr txBox="1"/>
      </xdr:nvSpPr>
      <xdr:spPr>
        <a:xfrm>
          <a:off x="5740400" y="32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169897</xdr:rowOff>
    </xdr:from>
    <xdr:to>
      <xdr:col>26</xdr:col>
      <xdr:colOff>101600</xdr:colOff>
      <xdr:row>19</xdr:row>
      <xdr:rowOff>100047</xdr:rowOff>
    </xdr:to>
    <xdr:sp macro="" textlink="">
      <xdr:nvSpPr>
        <xdr:cNvPr id="69" name="楕円 68"/>
        <xdr:cNvSpPr/>
      </xdr:nvSpPr>
      <xdr:spPr bwMode="auto">
        <a:xfrm>
          <a:off x="4953000" y="3303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84824</xdr:rowOff>
    </xdr:from>
    <xdr:ext cx="736600" cy="259045"/>
    <xdr:sp macro="" textlink="">
      <xdr:nvSpPr>
        <xdr:cNvPr id="70" name="テキスト ボックス 69"/>
        <xdr:cNvSpPr txBox="1"/>
      </xdr:nvSpPr>
      <xdr:spPr>
        <a:xfrm>
          <a:off x="4622800" y="338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12113</xdr:rowOff>
    </xdr:from>
    <xdr:to>
      <xdr:col>22</xdr:col>
      <xdr:colOff>165100</xdr:colOff>
      <xdr:row>19</xdr:row>
      <xdr:rowOff>113713</xdr:rowOff>
    </xdr:to>
    <xdr:sp macro="" textlink="">
      <xdr:nvSpPr>
        <xdr:cNvPr id="71" name="楕円 70"/>
        <xdr:cNvSpPr/>
      </xdr:nvSpPr>
      <xdr:spPr bwMode="auto">
        <a:xfrm>
          <a:off x="4254500" y="331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98490</xdr:rowOff>
    </xdr:from>
    <xdr:ext cx="762000" cy="259045"/>
    <xdr:sp macro="" textlink="">
      <xdr:nvSpPr>
        <xdr:cNvPr id="72" name="テキスト ボックス 71"/>
        <xdr:cNvSpPr txBox="1"/>
      </xdr:nvSpPr>
      <xdr:spPr>
        <a:xfrm>
          <a:off x="3924300" y="34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27726</xdr:rowOff>
    </xdr:from>
    <xdr:to>
      <xdr:col>19</xdr:col>
      <xdr:colOff>38100</xdr:colOff>
      <xdr:row>19</xdr:row>
      <xdr:rowOff>129326</xdr:rowOff>
    </xdr:to>
    <xdr:sp macro="" textlink="">
      <xdr:nvSpPr>
        <xdr:cNvPr id="73" name="楕円 72"/>
        <xdr:cNvSpPr/>
      </xdr:nvSpPr>
      <xdr:spPr bwMode="auto">
        <a:xfrm>
          <a:off x="3556000" y="3332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114103</xdr:rowOff>
    </xdr:from>
    <xdr:ext cx="762000" cy="259045"/>
    <xdr:sp macro="" textlink="">
      <xdr:nvSpPr>
        <xdr:cNvPr id="74" name="テキスト ボックス 73"/>
        <xdr:cNvSpPr txBox="1"/>
      </xdr:nvSpPr>
      <xdr:spPr>
        <a:xfrm>
          <a:off x="3225800" y="341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16136</xdr:rowOff>
    </xdr:from>
    <xdr:to>
      <xdr:col>15</xdr:col>
      <xdr:colOff>101600</xdr:colOff>
      <xdr:row>19</xdr:row>
      <xdr:rowOff>117736</xdr:rowOff>
    </xdr:to>
    <xdr:sp macro="" textlink="">
      <xdr:nvSpPr>
        <xdr:cNvPr id="75" name="楕円 74"/>
        <xdr:cNvSpPr/>
      </xdr:nvSpPr>
      <xdr:spPr bwMode="auto">
        <a:xfrm>
          <a:off x="2857500" y="3321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102513</xdr:rowOff>
    </xdr:from>
    <xdr:ext cx="762000" cy="259045"/>
    <xdr:sp macro="" textlink="">
      <xdr:nvSpPr>
        <xdr:cNvPr id="76" name="テキスト ボックス 75"/>
        <xdr:cNvSpPr txBox="1"/>
      </xdr:nvSpPr>
      <xdr:spPr>
        <a:xfrm>
          <a:off x="2527300" y="34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76251</xdr:rowOff>
    </xdr:from>
    <xdr:to>
      <xdr:col>29</xdr:col>
      <xdr:colOff>127000</xdr:colOff>
      <xdr:row>37</xdr:row>
      <xdr:rowOff>92236</xdr:rowOff>
    </xdr:to>
    <xdr:cxnSp macro="">
      <xdr:nvCxnSpPr>
        <xdr:cNvPr id="112" name="直線コネクタ 111"/>
        <xdr:cNvCxnSpPr/>
      </xdr:nvCxnSpPr>
      <xdr:spPr bwMode="auto">
        <a:xfrm flipV="1">
          <a:off x="5003800" y="7200951"/>
          <a:ext cx="647700" cy="15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92236</xdr:rowOff>
    </xdr:from>
    <xdr:to>
      <xdr:col>26</xdr:col>
      <xdr:colOff>50800</xdr:colOff>
      <xdr:row>37</xdr:row>
      <xdr:rowOff>136406</xdr:rowOff>
    </xdr:to>
    <xdr:cxnSp macro="">
      <xdr:nvCxnSpPr>
        <xdr:cNvPr id="115" name="直線コネクタ 114"/>
        <xdr:cNvCxnSpPr/>
      </xdr:nvCxnSpPr>
      <xdr:spPr bwMode="auto">
        <a:xfrm flipV="1">
          <a:off x="4305300" y="7216936"/>
          <a:ext cx="698500" cy="44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136406</xdr:rowOff>
    </xdr:from>
    <xdr:to>
      <xdr:col>22</xdr:col>
      <xdr:colOff>114300</xdr:colOff>
      <xdr:row>37</xdr:row>
      <xdr:rowOff>168083</xdr:rowOff>
    </xdr:to>
    <xdr:cxnSp macro="">
      <xdr:nvCxnSpPr>
        <xdr:cNvPr id="118" name="直線コネクタ 117"/>
        <xdr:cNvCxnSpPr/>
      </xdr:nvCxnSpPr>
      <xdr:spPr bwMode="auto">
        <a:xfrm flipV="1">
          <a:off x="3606800" y="7261106"/>
          <a:ext cx="698500" cy="3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168083</xdr:rowOff>
    </xdr:from>
    <xdr:to>
      <xdr:col>18</xdr:col>
      <xdr:colOff>177800</xdr:colOff>
      <xdr:row>37</xdr:row>
      <xdr:rowOff>183775</xdr:rowOff>
    </xdr:to>
    <xdr:cxnSp macro="">
      <xdr:nvCxnSpPr>
        <xdr:cNvPr id="121" name="直線コネクタ 120"/>
        <xdr:cNvCxnSpPr/>
      </xdr:nvCxnSpPr>
      <xdr:spPr bwMode="auto">
        <a:xfrm flipV="1">
          <a:off x="2908300" y="7292783"/>
          <a:ext cx="698500" cy="1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25451</xdr:rowOff>
    </xdr:from>
    <xdr:to>
      <xdr:col>29</xdr:col>
      <xdr:colOff>177800</xdr:colOff>
      <xdr:row>37</xdr:row>
      <xdr:rowOff>127051</xdr:rowOff>
    </xdr:to>
    <xdr:sp macro="" textlink="">
      <xdr:nvSpPr>
        <xdr:cNvPr id="131" name="楕円 130"/>
        <xdr:cNvSpPr/>
      </xdr:nvSpPr>
      <xdr:spPr bwMode="auto">
        <a:xfrm>
          <a:off x="5600700" y="7150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168978</xdr:rowOff>
    </xdr:from>
    <xdr:ext cx="762000" cy="259045"/>
    <xdr:sp macro="" textlink="">
      <xdr:nvSpPr>
        <xdr:cNvPr id="132" name="人口1人当たり決算額の推移該当値テキスト445"/>
        <xdr:cNvSpPr txBox="1"/>
      </xdr:nvSpPr>
      <xdr:spPr>
        <a:xfrm>
          <a:off x="5740400" y="712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41436</xdr:rowOff>
    </xdr:from>
    <xdr:to>
      <xdr:col>26</xdr:col>
      <xdr:colOff>101600</xdr:colOff>
      <xdr:row>37</xdr:row>
      <xdr:rowOff>143036</xdr:rowOff>
    </xdr:to>
    <xdr:sp macro="" textlink="">
      <xdr:nvSpPr>
        <xdr:cNvPr id="133" name="楕円 132"/>
        <xdr:cNvSpPr/>
      </xdr:nvSpPr>
      <xdr:spPr bwMode="auto">
        <a:xfrm>
          <a:off x="4953000" y="716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127813</xdr:rowOff>
    </xdr:from>
    <xdr:ext cx="736600" cy="259045"/>
    <xdr:sp macro="" textlink="">
      <xdr:nvSpPr>
        <xdr:cNvPr id="134" name="テキスト ボックス 133"/>
        <xdr:cNvSpPr txBox="1"/>
      </xdr:nvSpPr>
      <xdr:spPr>
        <a:xfrm>
          <a:off x="4622800" y="7252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85606</xdr:rowOff>
    </xdr:from>
    <xdr:to>
      <xdr:col>22</xdr:col>
      <xdr:colOff>165100</xdr:colOff>
      <xdr:row>37</xdr:row>
      <xdr:rowOff>187206</xdr:rowOff>
    </xdr:to>
    <xdr:sp macro="" textlink="">
      <xdr:nvSpPr>
        <xdr:cNvPr id="135" name="楕円 134"/>
        <xdr:cNvSpPr/>
      </xdr:nvSpPr>
      <xdr:spPr bwMode="auto">
        <a:xfrm>
          <a:off x="4254500" y="7210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171983</xdr:rowOff>
    </xdr:from>
    <xdr:ext cx="762000" cy="259045"/>
    <xdr:sp macro="" textlink="">
      <xdr:nvSpPr>
        <xdr:cNvPr id="136" name="テキスト ボックス 135"/>
        <xdr:cNvSpPr txBox="1"/>
      </xdr:nvSpPr>
      <xdr:spPr>
        <a:xfrm>
          <a:off x="3924300" y="729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117283</xdr:rowOff>
    </xdr:from>
    <xdr:to>
      <xdr:col>19</xdr:col>
      <xdr:colOff>38100</xdr:colOff>
      <xdr:row>37</xdr:row>
      <xdr:rowOff>218883</xdr:rowOff>
    </xdr:to>
    <xdr:sp macro="" textlink="">
      <xdr:nvSpPr>
        <xdr:cNvPr id="137" name="楕円 136"/>
        <xdr:cNvSpPr/>
      </xdr:nvSpPr>
      <xdr:spPr bwMode="auto">
        <a:xfrm>
          <a:off x="3556000" y="724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203660</xdr:rowOff>
    </xdr:from>
    <xdr:ext cx="762000" cy="259045"/>
    <xdr:sp macro="" textlink="">
      <xdr:nvSpPr>
        <xdr:cNvPr id="138" name="テキスト ボックス 137"/>
        <xdr:cNvSpPr txBox="1"/>
      </xdr:nvSpPr>
      <xdr:spPr>
        <a:xfrm>
          <a:off x="3225800" y="732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132975</xdr:rowOff>
    </xdr:from>
    <xdr:to>
      <xdr:col>15</xdr:col>
      <xdr:colOff>101600</xdr:colOff>
      <xdr:row>37</xdr:row>
      <xdr:rowOff>234575</xdr:rowOff>
    </xdr:to>
    <xdr:sp macro="" textlink="">
      <xdr:nvSpPr>
        <xdr:cNvPr id="139" name="楕円 138"/>
        <xdr:cNvSpPr/>
      </xdr:nvSpPr>
      <xdr:spPr bwMode="auto">
        <a:xfrm>
          <a:off x="2857500" y="725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219352</xdr:rowOff>
    </xdr:from>
    <xdr:ext cx="762000" cy="259045"/>
    <xdr:sp macro="" textlink="">
      <xdr:nvSpPr>
        <xdr:cNvPr id="140" name="テキスト ボックス 139"/>
        <xdr:cNvSpPr txBox="1"/>
      </xdr:nvSpPr>
      <xdr:spPr>
        <a:xfrm>
          <a:off x="2527300" y="734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8,063
7,908
43.26
5,443,612
4,618,054
822,786
3,051,013
1,501,093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95340</xdr:rowOff>
    </xdr:from>
    <xdr:to>
      <xdr:col>24</xdr:col>
      <xdr:colOff>63500</xdr:colOff>
      <xdr:row>37</xdr:row>
      <xdr:rowOff>98998</xdr:rowOff>
    </xdr:to>
    <xdr:cxnSp macro="">
      <xdr:nvCxnSpPr>
        <xdr:cNvPr id="57" name="直線コネクタ 56"/>
        <xdr:cNvCxnSpPr/>
      </xdr:nvCxnSpPr>
      <xdr:spPr>
        <a:xfrm>
          <a:off x="3797300" y="6438990"/>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95340</xdr:rowOff>
    </xdr:from>
    <xdr:to>
      <xdr:col>19</xdr:col>
      <xdr:colOff>177800</xdr:colOff>
      <xdr:row>37</xdr:row>
      <xdr:rowOff>114028</xdr:rowOff>
    </xdr:to>
    <xdr:cxnSp macro="">
      <xdr:nvCxnSpPr>
        <xdr:cNvPr id="60" name="直線コネクタ 59"/>
        <xdr:cNvCxnSpPr/>
      </xdr:nvCxnSpPr>
      <xdr:spPr>
        <a:xfrm flipV="1">
          <a:off x="2908300" y="6438990"/>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114028</xdr:rowOff>
    </xdr:from>
    <xdr:to>
      <xdr:col>15</xdr:col>
      <xdr:colOff>50800</xdr:colOff>
      <xdr:row>38</xdr:row>
      <xdr:rowOff>82173</xdr:rowOff>
    </xdr:to>
    <xdr:cxnSp macro="">
      <xdr:nvCxnSpPr>
        <xdr:cNvPr id="63" name="直線コネクタ 62"/>
        <xdr:cNvCxnSpPr/>
      </xdr:nvCxnSpPr>
      <xdr:spPr>
        <a:xfrm flipV="1">
          <a:off x="2019300" y="6457678"/>
          <a:ext cx="889000" cy="1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78201</xdr:rowOff>
    </xdr:from>
    <xdr:to>
      <xdr:col>10</xdr:col>
      <xdr:colOff>114300</xdr:colOff>
      <xdr:row>38</xdr:row>
      <xdr:rowOff>82173</xdr:rowOff>
    </xdr:to>
    <xdr:cxnSp macro="">
      <xdr:nvCxnSpPr>
        <xdr:cNvPr id="66" name="直線コネクタ 65"/>
        <xdr:cNvCxnSpPr/>
      </xdr:nvCxnSpPr>
      <xdr:spPr>
        <a:xfrm>
          <a:off x="1130300" y="6593301"/>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48198</xdr:rowOff>
    </xdr:from>
    <xdr:to>
      <xdr:col>24</xdr:col>
      <xdr:colOff>114300</xdr:colOff>
      <xdr:row>37</xdr:row>
      <xdr:rowOff>149798</xdr:rowOff>
    </xdr:to>
    <xdr:sp macro="" textlink="">
      <xdr:nvSpPr>
        <xdr:cNvPr id="76" name="楕円 75"/>
        <xdr:cNvSpPr/>
      </xdr:nvSpPr>
      <xdr:spPr>
        <a:xfrm>
          <a:off x="4584700" y="63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26625</xdr:rowOff>
    </xdr:from>
    <xdr:ext cx="599010" cy="259045"/>
    <xdr:sp macro="" textlink="">
      <xdr:nvSpPr>
        <xdr:cNvPr id="77" name="人件費該当値テキスト"/>
        <xdr:cNvSpPr txBox="1"/>
      </xdr:nvSpPr>
      <xdr:spPr>
        <a:xfrm>
          <a:off x="4686300" y="637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44540</xdr:rowOff>
    </xdr:from>
    <xdr:to>
      <xdr:col>20</xdr:col>
      <xdr:colOff>38100</xdr:colOff>
      <xdr:row>37</xdr:row>
      <xdr:rowOff>146140</xdr:rowOff>
    </xdr:to>
    <xdr:sp macro="" textlink="">
      <xdr:nvSpPr>
        <xdr:cNvPr id="78" name="楕円 77"/>
        <xdr:cNvSpPr/>
      </xdr:nvSpPr>
      <xdr:spPr>
        <a:xfrm>
          <a:off x="3746500" y="63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137267</xdr:rowOff>
    </xdr:from>
    <xdr:ext cx="599010" cy="259045"/>
    <xdr:sp macro="" textlink="">
      <xdr:nvSpPr>
        <xdr:cNvPr id="79" name="テキスト ボックス 78"/>
        <xdr:cNvSpPr txBox="1"/>
      </xdr:nvSpPr>
      <xdr:spPr>
        <a:xfrm>
          <a:off x="3497795" y="648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63228</xdr:rowOff>
    </xdr:from>
    <xdr:to>
      <xdr:col>15</xdr:col>
      <xdr:colOff>101600</xdr:colOff>
      <xdr:row>37</xdr:row>
      <xdr:rowOff>164829</xdr:rowOff>
    </xdr:to>
    <xdr:sp macro="" textlink="">
      <xdr:nvSpPr>
        <xdr:cNvPr id="80" name="楕円 79"/>
        <xdr:cNvSpPr/>
      </xdr:nvSpPr>
      <xdr:spPr>
        <a:xfrm>
          <a:off x="2857500" y="640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155955</xdr:rowOff>
    </xdr:from>
    <xdr:ext cx="599010" cy="259045"/>
    <xdr:sp macro="" textlink="">
      <xdr:nvSpPr>
        <xdr:cNvPr id="81" name="テキスト ボックス 80"/>
        <xdr:cNvSpPr txBox="1"/>
      </xdr:nvSpPr>
      <xdr:spPr>
        <a:xfrm>
          <a:off x="2608795" y="649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31373</xdr:rowOff>
    </xdr:from>
    <xdr:to>
      <xdr:col>10</xdr:col>
      <xdr:colOff>165100</xdr:colOff>
      <xdr:row>38</xdr:row>
      <xdr:rowOff>132973</xdr:rowOff>
    </xdr:to>
    <xdr:sp macro="" textlink="">
      <xdr:nvSpPr>
        <xdr:cNvPr id="82" name="楕円 81"/>
        <xdr:cNvSpPr/>
      </xdr:nvSpPr>
      <xdr:spPr>
        <a:xfrm>
          <a:off x="1968500" y="654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124100</xdr:rowOff>
    </xdr:from>
    <xdr:ext cx="534377" cy="259045"/>
    <xdr:sp macro="" textlink="">
      <xdr:nvSpPr>
        <xdr:cNvPr id="83" name="テキスト ボックス 82"/>
        <xdr:cNvSpPr txBox="1"/>
      </xdr:nvSpPr>
      <xdr:spPr>
        <a:xfrm>
          <a:off x="1752111" y="663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27401</xdr:rowOff>
    </xdr:from>
    <xdr:to>
      <xdr:col>6</xdr:col>
      <xdr:colOff>38100</xdr:colOff>
      <xdr:row>38</xdr:row>
      <xdr:rowOff>129001</xdr:rowOff>
    </xdr:to>
    <xdr:sp macro="" textlink="">
      <xdr:nvSpPr>
        <xdr:cNvPr id="84" name="楕円 83"/>
        <xdr:cNvSpPr/>
      </xdr:nvSpPr>
      <xdr:spPr>
        <a:xfrm>
          <a:off x="1079500" y="65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120128</xdr:rowOff>
    </xdr:from>
    <xdr:ext cx="534377" cy="259045"/>
    <xdr:sp macro="" textlink="">
      <xdr:nvSpPr>
        <xdr:cNvPr id="85" name="テキスト ボックス 84"/>
        <xdr:cNvSpPr txBox="1"/>
      </xdr:nvSpPr>
      <xdr:spPr>
        <a:xfrm>
          <a:off x="863111" y="66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122973</xdr:rowOff>
    </xdr:from>
    <xdr:to>
      <xdr:col>24</xdr:col>
      <xdr:colOff>63500</xdr:colOff>
      <xdr:row>59</xdr:row>
      <xdr:rowOff>166949</xdr:rowOff>
    </xdr:to>
    <xdr:cxnSp macro="">
      <xdr:nvCxnSpPr>
        <xdr:cNvPr id="117" name="直線コネクタ 116"/>
        <xdr:cNvCxnSpPr/>
      </xdr:nvCxnSpPr>
      <xdr:spPr>
        <a:xfrm flipV="1">
          <a:off x="3797300" y="10238523"/>
          <a:ext cx="838200" cy="4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147541</xdr:rowOff>
    </xdr:from>
    <xdr:to>
      <xdr:col>19</xdr:col>
      <xdr:colOff>177800</xdr:colOff>
      <xdr:row>59</xdr:row>
      <xdr:rowOff>166949</xdr:rowOff>
    </xdr:to>
    <xdr:cxnSp macro="">
      <xdr:nvCxnSpPr>
        <xdr:cNvPr id="120" name="直線コネクタ 119"/>
        <xdr:cNvCxnSpPr/>
      </xdr:nvCxnSpPr>
      <xdr:spPr>
        <a:xfrm>
          <a:off x="2908300" y="10263091"/>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114224</xdr:rowOff>
    </xdr:from>
    <xdr:to>
      <xdr:col>15</xdr:col>
      <xdr:colOff>50800</xdr:colOff>
      <xdr:row>59</xdr:row>
      <xdr:rowOff>147541</xdr:rowOff>
    </xdr:to>
    <xdr:cxnSp macro="">
      <xdr:nvCxnSpPr>
        <xdr:cNvPr id="123" name="直線コネクタ 122"/>
        <xdr:cNvCxnSpPr/>
      </xdr:nvCxnSpPr>
      <xdr:spPr>
        <a:xfrm>
          <a:off x="2019300" y="10229774"/>
          <a:ext cx="889000" cy="3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114224</xdr:rowOff>
    </xdr:from>
    <xdr:to>
      <xdr:col>10</xdr:col>
      <xdr:colOff>114300</xdr:colOff>
      <xdr:row>59</xdr:row>
      <xdr:rowOff>137022</xdr:rowOff>
    </xdr:to>
    <xdr:cxnSp macro="">
      <xdr:nvCxnSpPr>
        <xdr:cNvPr id="126" name="直線コネクタ 125"/>
        <xdr:cNvCxnSpPr/>
      </xdr:nvCxnSpPr>
      <xdr:spPr>
        <a:xfrm flipV="1">
          <a:off x="1130300" y="10229774"/>
          <a:ext cx="889000" cy="2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72173</xdr:rowOff>
    </xdr:from>
    <xdr:to>
      <xdr:col>24</xdr:col>
      <xdr:colOff>114300</xdr:colOff>
      <xdr:row>60</xdr:row>
      <xdr:rowOff>2323</xdr:rowOff>
    </xdr:to>
    <xdr:sp macro="" textlink="">
      <xdr:nvSpPr>
        <xdr:cNvPr id="136" name="楕円 135"/>
        <xdr:cNvSpPr/>
      </xdr:nvSpPr>
      <xdr:spPr>
        <a:xfrm>
          <a:off x="4584700" y="101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158550</xdr:rowOff>
    </xdr:from>
    <xdr:ext cx="534377" cy="259045"/>
    <xdr:sp macro="" textlink="">
      <xdr:nvSpPr>
        <xdr:cNvPr id="137" name="物件費該当値テキスト"/>
        <xdr:cNvSpPr txBox="1"/>
      </xdr:nvSpPr>
      <xdr:spPr>
        <a:xfrm>
          <a:off x="4686300" y="1010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116149</xdr:rowOff>
    </xdr:from>
    <xdr:to>
      <xdr:col>20</xdr:col>
      <xdr:colOff>38100</xdr:colOff>
      <xdr:row>60</xdr:row>
      <xdr:rowOff>46299</xdr:rowOff>
    </xdr:to>
    <xdr:sp macro="" textlink="">
      <xdr:nvSpPr>
        <xdr:cNvPr id="138" name="楕円 137"/>
        <xdr:cNvSpPr/>
      </xdr:nvSpPr>
      <xdr:spPr>
        <a:xfrm>
          <a:off x="3746500" y="1023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37426</xdr:rowOff>
    </xdr:from>
    <xdr:ext cx="534377" cy="259045"/>
    <xdr:sp macro="" textlink="">
      <xdr:nvSpPr>
        <xdr:cNvPr id="139" name="テキスト ボックス 138"/>
        <xdr:cNvSpPr txBox="1"/>
      </xdr:nvSpPr>
      <xdr:spPr>
        <a:xfrm>
          <a:off x="3530111" y="103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96741</xdr:rowOff>
    </xdr:from>
    <xdr:to>
      <xdr:col>15</xdr:col>
      <xdr:colOff>101600</xdr:colOff>
      <xdr:row>60</xdr:row>
      <xdr:rowOff>26891</xdr:rowOff>
    </xdr:to>
    <xdr:sp macro="" textlink="">
      <xdr:nvSpPr>
        <xdr:cNvPr id="140" name="楕円 139"/>
        <xdr:cNvSpPr/>
      </xdr:nvSpPr>
      <xdr:spPr>
        <a:xfrm>
          <a:off x="2857500" y="1021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18018</xdr:rowOff>
    </xdr:from>
    <xdr:ext cx="534377" cy="259045"/>
    <xdr:sp macro="" textlink="">
      <xdr:nvSpPr>
        <xdr:cNvPr id="141" name="テキスト ボックス 140"/>
        <xdr:cNvSpPr txBox="1"/>
      </xdr:nvSpPr>
      <xdr:spPr>
        <a:xfrm>
          <a:off x="2641111" y="103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63424</xdr:rowOff>
    </xdr:from>
    <xdr:to>
      <xdr:col>10</xdr:col>
      <xdr:colOff>165100</xdr:colOff>
      <xdr:row>59</xdr:row>
      <xdr:rowOff>165024</xdr:rowOff>
    </xdr:to>
    <xdr:sp macro="" textlink="">
      <xdr:nvSpPr>
        <xdr:cNvPr id="142" name="楕円 141"/>
        <xdr:cNvSpPr/>
      </xdr:nvSpPr>
      <xdr:spPr>
        <a:xfrm>
          <a:off x="1968500" y="101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156151</xdr:rowOff>
    </xdr:from>
    <xdr:ext cx="534377" cy="259045"/>
    <xdr:sp macro="" textlink="">
      <xdr:nvSpPr>
        <xdr:cNvPr id="143" name="テキスト ボックス 142"/>
        <xdr:cNvSpPr txBox="1"/>
      </xdr:nvSpPr>
      <xdr:spPr>
        <a:xfrm>
          <a:off x="1752111" y="102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86222</xdr:rowOff>
    </xdr:from>
    <xdr:to>
      <xdr:col>6</xdr:col>
      <xdr:colOff>38100</xdr:colOff>
      <xdr:row>60</xdr:row>
      <xdr:rowOff>16372</xdr:rowOff>
    </xdr:to>
    <xdr:sp macro="" textlink="">
      <xdr:nvSpPr>
        <xdr:cNvPr id="144" name="楕円 143"/>
        <xdr:cNvSpPr/>
      </xdr:nvSpPr>
      <xdr:spPr>
        <a:xfrm>
          <a:off x="1079500" y="102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7499</xdr:rowOff>
    </xdr:from>
    <xdr:ext cx="534377" cy="259045"/>
    <xdr:sp macro="" textlink="">
      <xdr:nvSpPr>
        <xdr:cNvPr id="145" name="テキスト ボックス 144"/>
        <xdr:cNvSpPr txBox="1"/>
      </xdr:nvSpPr>
      <xdr:spPr>
        <a:xfrm>
          <a:off x="863111" y="1029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126670</xdr:rowOff>
    </xdr:from>
    <xdr:to>
      <xdr:col>24</xdr:col>
      <xdr:colOff>63500</xdr:colOff>
      <xdr:row>78</xdr:row>
      <xdr:rowOff>75730</xdr:rowOff>
    </xdr:to>
    <xdr:cxnSp macro="">
      <xdr:nvCxnSpPr>
        <xdr:cNvPr id="174" name="直線コネクタ 173"/>
        <xdr:cNvCxnSpPr/>
      </xdr:nvCxnSpPr>
      <xdr:spPr>
        <a:xfrm flipV="1">
          <a:off x="3797300" y="13328320"/>
          <a:ext cx="838200" cy="1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75730</xdr:rowOff>
    </xdr:from>
    <xdr:to>
      <xdr:col>19</xdr:col>
      <xdr:colOff>177800</xdr:colOff>
      <xdr:row>78</xdr:row>
      <xdr:rowOff>120383</xdr:rowOff>
    </xdr:to>
    <xdr:cxnSp macro="">
      <xdr:nvCxnSpPr>
        <xdr:cNvPr id="177" name="直線コネクタ 176"/>
        <xdr:cNvCxnSpPr/>
      </xdr:nvCxnSpPr>
      <xdr:spPr>
        <a:xfrm flipV="1">
          <a:off x="2908300" y="13448830"/>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24009</xdr:rowOff>
    </xdr:from>
    <xdr:to>
      <xdr:col>15</xdr:col>
      <xdr:colOff>50800</xdr:colOff>
      <xdr:row>78</xdr:row>
      <xdr:rowOff>120383</xdr:rowOff>
    </xdr:to>
    <xdr:cxnSp macro="">
      <xdr:nvCxnSpPr>
        <xdr:cNvPr id="180" name="直線コネクタ 179"/>
        <xdr:cNvCxnSpPr/>
      </xdr:nvCxnSpPr>
      <xdr:spPr>
        <a:xfrm>
          <a:off x="2019300" y="13397109"/>
          <a:ext cx="889000" cy="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24009</xdr:rowOff>
    </xdr:from>
    <xdr:to>
      <xdr:col>10</xdr:col>
      <xdr:colOff>114300</xdr:colOff>
      <xdr:row>78</xdr:row>
      <xdr:rowOff>105029</xdr:rowOff>
    </xdr:to>
    <xdr:cxnSp macro="">
      <xdr:nvCxnSpPr>
        <xdr:cNvPr id="183" name="直線コネクタ 182"/>
        <xdr:cNvCxnSpPr/>
      </xdr:nvCxnSpPr>
      <xdr:spPr>
        <a:xfrm flipV="1">
          <a:off x="1130300" y="13397109"/>
          <a:ext cx="889000" cy="8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75870</xdr:rowOff>
    </xdr:from>
    <xdr:to>
      <xdr:col>24</xdr:col>
      <xdr:colOff>114300</xdr:colOff>
      <xdr:row>78</xdr:row>
      <xdr:rowOff>6020</xdr:rowOff>
    </xdr:to>
    <xdr:sp macro="" textlink="">
      <xdr:nvSpPr>
        <xdr:cNvPr id="193" name="楕円 192"/>
        <xdr:cNvSpPr/>
      </xdr:nvSpPr>
      <xdr:spPr>
        <a:xfrm>
          <a:off x="45847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54297</xdr:rowOff>
    </xdr:from>
    <xdr:ext cx="534377" cy="259045"/>
    <xdr:sp macro="" textlink="">
      <xdr:nvSpPr>
        <xdr:cNvPr id="194" name="維持補修費該当値テキスト"/>
        <xdr:cNvSpPr txBox="1"/>
      </xdr:nvSpPr>
      <xdr:spPr>
        <a:xfrm>
          <a:off x="4686300" y="132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24930</xdr:rowOff>
    </xdr:from>
    <xdr:to>
      <xdr:col>20</xdr:col>
      <xdr:colOff>38100</xdr:colOff>
      <xdr:row>78</xdr:row>
      <xdr:rowOff>126530</xdr:rowOff>
    </xdr:to>
    <xdr:sp macro="" textlink="">
      <xdr:nvSpPr>
        <xdr:cNvPr id="195" name="楕円 194"/>
        <xdr:cNvSpPr/>
      </xdr:nvSpPr>
      <xdr:spPr>
        <a:xfrm>
          <a:off x="3746500" y="133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117657</xdr:rowOff>
    </xdr:from>
    <xdr:ext cx="469744" cy="259045"/>
    <xdr:sp macro="" textlink="">
      <xdr:nvSpPr>
        <xdr:cNvPr id="196" name="テキスト ボックス 195"/>
        <xdr:cNvSpPr txBox="1"/>
      </xdr:nvSpPr>
      <xdr:spPr>
        <a:xfrm>
          <a:off x="3562428" y="134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69583</xdr:rowOff>
    </xdr:from>
    <xdr:to>
      <xdr:col>15</xdr:col>
      <xdr:colOff>101600</xdr:colOff>
      <xdr:row>78</xdr:row>
      <xdr:rowOff>171183</xdr:rowOff>
    </xdr:to>
    <xdr:sp macro="" textlink="">
      <xdr:nvSpPr>
        <xdr:cNvPr id="197" name="楕円 196"/>
        <xdr:cNvSpPr/>
      </xdr:nvSpPr>
      <xdr:spPr>
        <a:xfrm>
          <a:off x="2857500" y="134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162310</xdr:rowOff>
    </xdr:from>
    <xdr:ext cx="469744" cy="259045"/>
    <xdr:sp macro="" textlink="">
      <xdr:nvSpPr>
        <xdr:cNvPr id="198" name="テキスト ボックス 197"/>
        <xdr:cNvSpPr txBox="1"/>
      </xdr:nvSpPr>
      <xdr:spPr>
        <a:xfrm>
          <a:off x="2673428" y="1353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144659</xdr:rowOff>
    </xdr:from>
    <xdr:to>
      <xdr:col>10</xdr:col>
      <xdr:colOff>165100</xdr:colOff>
      <xdr:row>78</xdr:row>
      <xdr:rowOff>74809</xdr:rowOff>
    </xdr:to>
    <xdr:sp macro="" textlink="">
      <xdr:nvSpPr>
        <xdr:cNvPr id="199" name="楕円 198"/>
        <xdr:cNvSpPr/>
      </xdr:nvSpPr>
      <xdr:spPr>
        <a:xfrm>
          <a:off x="1968500" y="1334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65936</xdr:rowOff>
    </xdr:from>
    <xdr:ext cx="534377" cy="259045"/>
    <xdr:sp macro="" textlink="">
      <xdr:nvSpPr>
        <xdr:cNvPr id="200" name="テキスト ボックス 199"/>
        <xdr:cNvSpPr txBox="1"/>
      </xdr:nvSpPr>
      <xdr:spPr>
        <a:xfrm>
          <a:off x="1752111" y="1343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54229</xdr:rowOff>
    </xdr:from>
    <xdr:to>
      <xdr:col>6</xdr:col>
      <xdr:colOff>38100</xdr:colOff>
      <xdr:row>78</xdr:row>
      <xdr:rowOff>155829</xdr:rowOff>
    </xdr:to>
    <xdr:sp macro="" textlink="">
      <xdr:nvSpPr>
        <xdr:cNvPr id="201" name="楕円 200"/>
        <xdr:cNvSpPr/>
      </xdr:nvSpPr>
      <xdr:spPr>
        <a:xfrm>
          <a:off x="1079500" y="134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146956</xdr:rowOff>
    </xdr:from>
    <xdr:ext cx="469744" cy="259045"/>
    <xdr:sp macro="" textlink="">
      <xdr:nvSpPr>
        <xdr:cNvPr id="202" name="テキスト ボックス 201"/>
        <xdr:cNvSpPr txBox="1"/>
      </xdr:nvSpPr>
      <xdr:spPr>
        <a:xfrm>
          <a:off x="895428" y="135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82615</xdr:rowOff>
    </xdr:from>
    <xdr:to>
      <xdr:col>24</xdr:col>
      <xdr:colOff>63500</xdr:colOff>
      <xdr:row>97</xdr:row>
      <xdr:rowOff>43275</xdr:rowOff>
    </xdr:to>
    <xdr:cxnSp macro="">
      <xdr:nvCxnSpPr>
        <xdr:cNvPr id="234" name="直線コネクタ 233"/>
        <xdr:cNvCxnSpPr/>
      </xdr:nvCxnSpPr>
      <xdr:spPr>
        <a:xfrm>
          <a:off x="3797300" y="16541815"/>
          <a:ext cx="838200" cy="13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82615</xdr:rowOff>
    </xdr:from>
    <xdr:to>
      <xdr:col>19</xdr:col>
      <xdr:colOff>177800</xdr:colOff>
      <xdr:row>97</xdr:row>
      <xdr:rowOff>127268</xdr:rowOff>
    </xdr:to>
    <xdr:cxnSp macro="">
      <xdr:nvCxnSpPr>
        <xdr:cNvPr id="237" name="直線コネクタ 236"/>
        <xdr:cNvCxnSpPr/>
      </xdr:nvCxnSpPr>
      <xdr:spPr>
        <a:xfrm flipV="1">
          <a:off x="2908300" y="16541815"/>
          <a:ext cx="889000" cy="2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126909</xdr:rowOff>
    </xdr:from>
    <xdr:to>
      <xdr:col>15</xdr:col>
      <xdr:colOff>50800</xdr:colOff>
      <xdr:row>97</xdr:row>
      <xdr:rowOff>127268</xdr:rowOff>
    </xdr:to>
    <xdr:cxnSp macro="">
      <xdr:nvCxnSpPr>
        <xdr:cNvPr id="240" name="直線コネクタ 239"/>
        <xdr:cNvCxnSpPr/>
      </xdr:nvCxnSpPr>
      <xdr:spPr>
        <a:xfrm>
          <a:off x="2019300" y="16757559"/>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126909</xdr:rowOff>
    </xdr:from>
    <xdr:to>
      <xdr:col>10</xdr:col>
      <xdr:colOff>114300</xdr:colOff>
      <xdr:row>97</xdr:row>
      <xdr:rowOff>134998</xdr:rowOff>
    </xdr:to>
    <xdr:cxnSp macro="">
      <xdr:nvCxnSpPr>
        <xdr:cNvPr id="243" name="直線コネクタ 242"/>
        <xdr:cNvCxnSpPr/>
      </xdr:nvCxnSpPr>
      <xdr:spPr>
        <a:xfrm flipV="1">
          <a:off x="1130300" y="16757559"/>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163925</xdr:rowOff>
    </xdr:from>
    <xdr:to>
      <xdr:col>24</xdr:col>
      <xdr:colOff>114300</xdr:colOff>
      <xdr:row>97</xdr:row>
      <xdr:rowOff>94075</xdr:rowOff>
    </xdr:to>
    <xdr:sp macro="" textlink="">
      <xdr:nvSpPr>
        <xdr:cNvPr id="253" name="楕円 252"/>
        <xdr:cNvSpPr/>
      </xdr:nvSpPr>
      <xdr:spPr>
        <a:xfrm>
          <a:off x="4584700" y="166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142352</xdr:rowOff>
    </xdr:from>
    <xdr:ext cx="534377" cy="259045"/>
    <xdr:sp macro="" textlink="">
      <xdr:nvSpPr>
        <xdr:cNvPr id="254" name="扶助費該当値テキスト"/>
        <xdr:cNvSpPr txBox="1"/>
      </xdr:nvSpPr>
      <xdr:spPr>
        <a:xfrm>
          <a:off x="4686300" y="166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31815</xdr:rowOff>
    </xdr:from>
    <xdr:to>
      <xdr:col>20</xdr:col>
      <xdr:colOff>38100</xdr:colOff>
      <xdr:row>96</xdr:row>
      <xdr:rowOff>133415</xdr:rowOff>
    </xdr:to>
    <xdr:sp macro="" textlink="">
      <xdr:nvSpPr>
        <xdr:cNvPr id="255" name="楕円 254"/>
        <xdr:cNvSpPr/>
      </xdr:nvSpPr>
      <xdr:spPr>
        <a:xfrm>
          <a:off x="3746500" y="164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124542</xdr:rowOff>
    </xdr:from>
    <xdr:ext cx="534377" cy="259045"/>
    <xdr:sp macro="" textlink="">
      <xdr:nvSpPr>
        <xdr:cNvPr id="256" name="テキスト ボックス 255"/>
        <xdr:cNvSpPr txBox="1"/>
      </xdr:nvSpPr>
      <xdr:spPr>
        <a:xfrm>
          <a:off x="3530111" y="165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76468</xdr:rowOff>
    </xdr:from>
    <xdr:to>
      <xdr:col>15</xdr:col>
      <xdr:colOff>101600</xdr:colOff>
      <xdr:row>98</xdr:row>
      <xdr:rowOff>6618</xdr:rowOff>
    </xdr:to>
    <xdr:sp macro="" textlink="">
      <xdr:nvSpPr>
        <xdr:cNvPr id="257" name="楕円 256"/>
        <xdr:cNvSpPr/>
      </xdr:nvSpPr>
      <xdr:spPr>
        <a:xfrm>
          <a:off x="2857500" y="167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169195</xdr:rowOff>
    </xdr:from>
    <xdr:ext cx="534377" cy="259045"/>
    <xdr:sp macro="" textlink="">
      <xdr:nvSpPr>
        <xdr:cNvPr id="258" name="テキスト ボックス 257"/>
        <xdr:cNvSpPr txBox="1"/>
      </xdr:nvSpPr>
      <xdr:spPr>
        <a:xfrm>
          <a:off x="2641111" y="167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76109</xdr:rowOff>
    </xdr:from>
    <xdr:to>
      <xdr:col>10</xdr:col>
      <xdr:colOff>165100</xdr:colOff>
      <xdr:row>98</xdr:row>
      <xdr:rowOff>6259</xdr:rowOff>
    </xdr:to>
    <xdr:sp macro="" textlink="">
      <xdr:nvSpPr>
        <xdr:cNvPr id="259" name="楕円 258"/>
        <xdr:cNvSpPr/>
      </xdr:nvSpPr>
      <xdr:spPr>
        <a:xfrm>
          <a:off x="1968500" y="167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168836</xdr:rowOff>
    </xdr:from>
    <xdr:ext cx="534377" cy="259045"/>
    <xdr:sp macro="" textlink="">
      <xdr:nvSpPr>
        <xdr:cNvPr id="260" name="テキスト ボックス 259"/>
        <xdr:cNvSpPr txBox="1"/>
      </xdr:nvSpPr>
      <xdr:spPr>
        <a:xfrm>
          <a:off x="1752111"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84198</xdr:rowOff>
    </xdr:from>
    <xdr:to>
      <xdr:col>6</xdr:col>
      <xdr:colOff>38100</xdr:colOff>
      <xdr:row>98</xdr:row>
      <xdr:rowOff>14348</xdr:rowOff>
    </xdr:to>
    <xdr:sp macro="" textlink="">
      <xdr:nvSpPr>
        <xdr:cNvPr id="261" name="楕円 260"/>
        <xdr:cNvSpPr/>
      </xdr:nvSpPr>
      <xdr:spPr>
        <a:xfrm>
          <a:off x="1079500" y="1671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5475</xdr:rowOff>
    </xdr:from>
    <xdr:ext cx="534377" cy="259045"/>
    <xdr:sp macro="" textlink="">
      <xdr:nvSpPr>
        <xdr:cNvPr id="262" name="テキスト ボックス 261"/>
        <xdr:cNvSpPr txBox="1"/>
      </xdr:nvSpPr>
      <xdr:spPr>
        <a:xfrm>
          <a:off x="863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39304</xdr:rowOff>
    </xdr:from>
    <xdr:to>
      <xdr:col>55</xdr:col>
      <xdr:colOff>0</xdr:colOff>
      <xdr:row>38</xdr:row>
      <xdr:rowOff>44758</xdr:rowOff>
    </xdr:to>
    <xdr:cxnSp macro="">
      <xdr:nvCxnSpPr>
        <xdr:cNvPr id="290" name="直線コネクタ 289"/>
        <xdr:cNvCxnSpPr/>
      </xdr:nvCxnSpPr>
      <xdr:spPr>
        <a:xfrm flipV="1">
          <a:off x="9639300" y="6554404"/>
          <a:ext cx="8382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7816</xdr:rowOff>
    </xdr:from>
    <xdr:to>
      <xdr:col>50</xdr:col>
      <xdr:colOff>114300</xdr:colOff>
      <xdr:row>38</xdr:row>
      <xdr:rowOff>44758</xdr:rowOff>
    </xdr:to>
    <xdr:cxnSp macro="">
      <xdr:nvCxnSpPr>
        <xdr:cNvPr id="293" name="直線コネクタ 292"/>
        <xdr:cNvCxnSpPr/>
      </xdr:nvCxnSpPr>
      <xdr:spPr>
        <a:xfrm>
          <a:off x="8750300" y="6008566"/>
          <a:ext cx="889000" cy="55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7816</xdr:rowOff>
    </xdr:from>
    <xdr:to>
      <xdr:col>45</xdr:col>
      <xdr:colOff>177800</xdr:colOff>
      <xdr:row>38</xdr:row>
      <xdr:rowOff>100824</xdr:rowOff>
    </xdr:to>
    <xdr:cxnSp macro="">
      <xdr:nvCxnSpPr>
        <xdr:cNvPr id="296" name="直線コネクタ 295"/>
        <xdr:cNvCxnSpPr/>
      </xdr:nvCxnSpPr>
      <xdr:spPr>
        <a:xfrm flipV="1">
          <a:off x="7861300" y="6008566"/>
          <a:ext cx="889000" cy="60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81096</xdr:rowOff>
    </xdr:from>
    <xdr:to>
      <xdr:col>41</xdr:col>
      <xdr:colOff>50800</xdr:colOff>
      <xdr:row>38</xdr:row>
      <xdr:rowOff>100824</xdr:rowOff>
    </xdr:to>
    <xdr:cxnSp macro="">
      <xdr:nvCxnSpPr>
        <xdr:cNvPr id="299" name="直線コネクタ 298"/>
        <xdr:cNvCxnSpPr/>
      </xdr:nvCxnSpPr>
      <xdr:spPr>
        <a:xfrm>
          <a:off x="6972300" y="6596196"/>
          <a:ext cx="8890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159954</xdr:rowOff>
    </xdr:from>
    <xdr:to>
      <xdr:col>55</xdr:col>
      <xdr:colOff>50800</xdr:colOff>
      <xdr:row>38</xdr:row>
      <xdr:rowOff>90104</xdr:rowOff>
    </xdr:to>
    <xdr:sp macro="" textlink="">
      <xdr:nvSpPr>
        <xdr:cNvPr id="309" name="楕円 308"/>
        <xdr:cNvSpPr/>
      </xdr:nvSpPr>
      <xdr:spPr>
        <a:xfrm>
          <a:off x="10426700" y="65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138381</xdr:rowOff>
    </xdr:from>
    <xdr:ext cx="599010" cy="259045"/>
    <xdr:sp macro="" textlink="">
      <xdr:nvSpPr>
        <xdr:cNvPr id="310" name="補助費等該当値テキスト"/>
        <xdr:cNvSpPr txBox="1"/>
      </xdr:nvSpPr>
      <xdr:spPr>
        <a:xfrm>
          <a:off x="10528300" y="648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165408</xdr:rowOff>
    </xdr:from>
    <xdr:to>
      <xdr:col>50</xdr:col>
      <xdr:colOff>165100</xdr:colOff>
      <xdr:row>38</xdr:row>
      <xdr:rowOff>95558</xdr:rowOff>
    </xdr:to>
    <xdr:sp macro="" textlink="">
      <xdr:nvSpPr>
        <xdr:cNvPr id="311" name="楕円 310"/>
        <xdr:cNvSpPr/>
      </xdr:nvSpPr>
      <xdr:spPr>
        <a:xfrm>
          <a:off x="9588500" y="650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86685</xdr:rowOff>
    </xdr:from>
    <xdr:ext cx="599010" cy="259045"/>
    <xdr:sp macro="" textlink="">
      <xdr:nvSpPr>
        <xdr:cNvPr id="312" name="テキスト ボックス 311"/>
        <xdr:cNvSpPr txBox="1"/>
      </xdr:nvSpPr>
      <xdr:spPr>
        <a:xfrm>
          <a:off x="9339795" y="660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128466</xdr:rowOff>
    </xdr:from>
    <xdr:to>
      <xdr:col>46</xdr:col>
      <xdr:colOff>38100</xdr:colOff>
      <xdr:row>35</xdr:row>
      <xdr:rowOff>58616</xdr:rowOff>
    </xdr:to>
    <xdr:sp macro="" textlink="">
      <xdr:nvSpPr>
        <xdr:cNvPr id="313" name="楕円 312"/>
        <xdr:cNvSpPr/>
      </xdr:nvSpPr>
      <xdr:spPr>
        <a:xfrm>
          <a:off x="8699500" y="59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49743</xdr:rowOff>
    </xdr:from>
    <xdr:ext cx="599010" cy="259045"/>
    <xdr:sp macro="" textlink="">
      <xdr:nvSpPr>
        <xdr:cNvPr id="314" name="テキスト ボックス 313"/>
        <xdr:cNvSpPr txBox="1"/>
      </xdr:nvSpPr>
      <xdr:spPr>
        <a:xfrm>
          <a:off x="8450795" y="605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50024</xdr:rowOff>
    </xdr:from>
    <xdr:to>
      <xdr:col>41</xdr:col>
      <xdr:colOff>101600</xdr:colOff>
      <xdr:row>38</xdr:row>
      <xdr:rowOff>151624</xdr:rowOff>
    </xdr:to>
    <xdr:sp macro="" textlink="">
      <xdr:nvSpPr>
        <xdr:cNvPr id="315" name="楕円 314"/>
        <xdr:cNvSpPr/>
      </xdr:nvSpPr>
      <xdr:spPr>
        <a:xfrm>
          <a:off x="7810500" y="656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142751</xdr:rowOff>
    </xdr:from>
    <xdr:ext cx="599010" cy="259045"/>
    <xdr:sp macro="" textlink="">
      <xdr:nvSpPr>
        <xdr:cNvPr id="316" name="テキスト ボックス 315"/>
        <xdr:cNvSpPr txBox="1"/>
      </xdr:nvSpPr>
      <xdr:spPr>
        <a:xfrm>
          <a:off x="7561795" y="665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30296</xdr:rowOff>
    </xdr:from>
    <xdr:to>
      <xdr:col>36</xdr:col>
      <xdr:colOff>165100</xdr:colOff>
      <xdr:row>38</xdr:row>
      <xdr:rowOff>131896</xdr:rowOff>
    </xdr:to>
    <xdr:sp macro="" textlink="">
      <xdr:nvSpPr>
        <xdr:cNvPr id="317" name="楕円 316"/>
        <xdr:cNvSpPr/>
      </xdr:nvSpPr>
      <xdr:spPr>
        <a:xfrm>
          <a:off x="6921500" y="65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123023</xdr:rowOff>
    </xdr:from>
    <xdr:ext cx="599010" cy="259045"/>
    <xdr:sp macro="" textlink="">
      <xdr:nvSpPr>
        <xdr:cNvPr id="318" name="テキスト ボックス 317"/>
        <xdr:cNvSpPr txBox="1"/>
      </xdr:nvSpPr>
      <xdr:spPr>
        <a:xfrm>
          <a:off x="6672795" y="663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40771</xdr:rowOff>
    </xdr:from>
    <xdr:to>
      <xdr:col>55</xdr:col>
      <xdr:colOff>0</xdr:colOff>
      <xdr:row>58</xdr:row>
      <xdr:rowOff>79208</xdr:rowOff>
    </xdr:to>
    <xdr:cxnSp macro="">
      <xdr:nvCxnSpPr>
        <xdr:cNvPr id="345" name="直線コネクタ 344"/>
        <xdr:cNvCxnSpPr/>
      </xdr:nvCxnSpPr>
      <xdr:spPr>
        <a:xfrm flipV="1">
          <a:off x="9639300" y="9984871"/>
          <a:ext cx="838200" cy="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68018</xdr:rowOff>
    </xdr:from>
    <xdr:to>
      <xdr:col>50</xdr:col>
      <xdr:colOff>114300</xdr:colOff>
      <xdr:row>58</xdr:row>
      <xdr:rowOff>79208</xdr:rowOff>
    </xdr:to>
    <xdr:cxnSp macro="">
      <xdr:nvCxnSpPr>
        <xdr:cNvPr id="348" name="直線コネクタ 347"/>
        <xdr:cNvCxnSpPr/>
      </xdr:nvCxnSpPr>
      <xdr:spPr>
        <a:xfrm>
          <a:off x="8750300" y="10012118"/>
          <a:ext cx="8890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12950</xdr:rowOff>
    </xdr:from>
    <xdr:to>
      <xdr:col>45</xdr:col>
      <xdr:colOff>177800</xdr:colOff>
      <xdr:row>58</xdr:row>
      <xdr:rowOff>68018</xdr:rowOff>
    </xdr:to>
    <xdr:cxnSp macro="">
      <xdr:nvCxnSpPr>
        <xdr:cNvPr id="351" name="直線コネクタ 350"/>
        <xdr:cNvCxnSpPr/>
      </xdr:nvCxnSpPr>
      <xdr:spPr>
        <a:xfrm>
          <a:off x="7861300" y="9957050"/>
          <a:ext cx="889000" cy="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48447</xdr:rowOff>
    </xdr:from>
    <xdr:to>
      <xdr:col>41</xdr:col>
      <xdr:colOff>50800</xdr:colOff>
      <xdr:row>58</xdr:row>
      <xdr:rowOff>12950</xdr:rowOff>
    </xdr:to>
    <xdr:cxnSp macro="">
      <xdr:nvCxnSpPr>
        <xdr:cNvPr id="354" name="直線コネクタ 353"/>
        <xdr:cNvCxnSpPr/>
      </xdr:nvCxnSpPr>
      <xdr:spPr>
        <a:xfrm>
          <a:off x="6972300" y="9821097"/>
          <a:ext cx="889000" cy="1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161421</xdr:rowOff>
    </xdr:from>
    <xdr:to>
      <xdr:col>55</xdr:col>
      <xdr:colOff>50800</xdr:colOff>
      <xdr:row>58</xdr:row>
      <xdr:rowOff>91571</xdr:rowOff>
    </xdr:to>
    <xdr:sp macro="" textlink="">
      <xdr:nvSpPr>
        <xdr:cNvPr id="364" name="楕円 363"/>
        <xdr:cNvSpPr/>
      </xdr:nvSpPr>
      <xdr:spPr>
        <a:xfrm>
          <a:off x="10426700" y="993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76348</xdr:rowOff>
    </xdr:from>
    <xdr:ext cx="534377" cy="259045"/>
    <xdr:sp macro="" textlink="">
      <xdr:nvSpPr>
        <xdr:cNvPr id="365" name="普通建設事業費該当値テキスト"/>
        <xdr:cNvSpPr txBox="1"/>
      </xdr:nvSpPr>
      <xdr:spPr>
        <a:xfrm>
          <a:off x="10528300" y="984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28408</xdr:rowOff>
    </xdr:from>
    <xdr:to>
      <xdr:col>50</xdr:col>
      <xdr:colOff>165100</xdr:colOff>
      <xdr:row>58</xdr:row>
      <xdr:rowOff>130008</xdr:rowOff>
    </xdr:to>
    <xdr:sp macro="" textlink="">
      <xdr:nvSpPr>
        <xdr:cNvPr id="366" name="楕円 365"/>
        <xdr:cNvSpPr/>
      </xdr:nvSpPr>
      <xdr:spPr>
        <a:xfrm>
          <a:off x="9588500" y="99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121135</xdr:rowOff>
    </xdr:from>
    <xdr:ext cx="534377" cy="259045"/>
    <xdr:sp macro="" textlink="">
      <xdr:nvSpPr>
        <xdr:cNvPr id="367" name="テキスト ボックス 366"/>
        <xdr:cNvSpPr txBox="1"/>
      </xdr:nvSpPr>
      <xdr:spPr>
        <a:xfrm>
          <a:off x="9372111" y="100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17218</xdr:rowOff>
    </xdr:from>
    <xdr:to>
      <xdr:col>46</xdr:col>
      <xdr:colOff>38100</xdr:colOff>
      <xdr:row>58</xdr:row>
      <xdr:rowOff>118818</xdr:rowOff>
    </xdr:to>
    <xdr:sp macro="" textlink="">
      <xdr:nvSpPr>
        <xdr:cNvPr id="368" name="楕円 367"/>
        <xdr:cNvSpPr/>
      </xdr:nvSpPr>
      <xdr:spPr>
        <a:xfrm>
          <a:off x="8699500" y="99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109945</xdr:rowOff>
    </xdr:from>
    <xdr:ext cx="534377" cy="259045"/>
    <xdr:sp macro="" textlink="">
      <xdr:nvSpPr>
        <xdr:cNvPr id="369" name="テキスト ボックス 368"/>
        <xdr:cNvSpPr txBox="1"/>
      </xdr:nvSpPr>
      <xdr:spPr>
        <a:xfrm>
          <a:off x="8483111" y="100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133600</xdr:rowOff>
    </xdr:from>
    <xdr:to>
      <xdr:col>41</xdr:col>
      <xdr:colOff>101600</xdr:colOff>
      <xdr:row>58</xdr:row>
      <xdr:rowOff>63750</xdr:rowOff>
    </xdr:to>
    <xdr:sp macro="" textlink="">
      <xdr:nvSpPr>
        <xdr:cNvPr id="370" name="楕円 369"/>
        <xdr:cNvSpPr/>
      </xdr:nvSpPr>
      <xdr:spPr>
        <a:xfrm>
          <a:off x="7810500" y="99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54877</xdr:rowOff>
    </xdr:from>
    <xdr:ext cx="534377" cy="259045"/>
    <xdr:sp macro="" textlink="">
      <xdr:nvSpPr>
        <xdr:cNvPr id="371" name="テキスト ボックス 370"/>
        <xdr:cNvSpPr txBox="1"/>
      </xdr:nvSpPr>
      <xdr:spPr>
        <a:xfrm>
          <a:off x="7594111" y="99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169097</xdr:rowOff>
    </xdr:from>
    <xdr:to>
      <xdr:col>36</xdr:col>
      <xdr:colOff>165100</xdr:colOff>
      <xdr:row>57</xdr:row>
      <xdr:rowOff>99247</xdr:rowOff>
    </xdr:to>
    <xdr:sp macro="" textlink="">
      <xdr:nvSpPr>
        <xdr:cNvPr id="372" name="楕円 371"/>
        <xdr:cNvSpPr/>
      </xdr:nvSpPr>
      <xdr:spPr>
        <a:xfrm>
          <a:off x="6921500" y="977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90374</xdr:rowOff>
    </xdr:from>
    <xdr:ext cx="599010" cy="259045"/>
    <xdr:sp macro="" textlink="">
      <xdr:nvSpPr>
        <xdr:cNvPr id="373" name="テキスト ボックス 372"/>
        <xdr:cNvSpPr txBox="1"/>
      </xdr:nvSpPr>
      <xdr:spPr>
        <a:xfrm>
          <a:off x="6672795" y="986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124380</xdr:rowOff>
    </xdr:from>
    <xdr:to>
      <xdr:col>55</xdr:col>
      <xdr:colOff>0</xdr:colOff>
      <xdr:row>79</xdr:row>
      <xdr:rowOff>31477</xdr:rowOff>
    </xdr:to>
    <xdr:cxnSp macro="">
      <xdr:nvCxnSpPr>
        <xdr:cNvPr id="402" name="直線コネクタ 401"/>
        <xdr:cNvCxnSpPr/>
      </xdr:nvCxnSpPr>
      <xdr:spPr>
        <a:xfrm flipV="1">
          <a:off x="9639300" y="13497480"/>
          <a:ext cx="8382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29732</xdr:rowOff>
    </xdr:from>
    <xdr:to>
      <xdr:col>50</xdr:col>
      <xdr:colOff>114300</xdr:colOff>
      <xdr:row>79</xdr:row>
      <xdr:rowOff>31477</xdr:rowOff>
    </xdr:to>
    <xdr:cxnSp macro="">
      <xdr:nvCxnSpPr>
        <xdr:cNvPr id="405" name="直線コネクタ 404"/>
        <xdr:cNvCxnSpPr/>
      </xdr:nvCxnSpPr>
      <xdr:spPr>
        <a:xfrm>
          <a:off x="8750300" y="13574282"/>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29732</xdr:rowOff>
    </xdr:from>
    <xdr:to>
      <xdr:col>45</xdr:col>
      <xdr:colOff>177800</xdr:colOff>
      <xdr:row>79</xdr:row>
      <xdr:rowOff>38511</xdr:rowOff>
    </xdr:to>
    <xdr:cxnSp macro="">
      <xdr:nvCxnSpPr>
        <xdr:cNvPr id="408" name="直線コネクタ 407"/>
        <xdr:cNvCxnSpPr/>
      </xdr:nvCxnSpPr>
      <xdr:spPr>
        <a:xfrm flipV="1">
          <a:off x="7861300" y="13574282"/>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27039</xdr:rowOff>
    </xdr:from>
    <xdr:to>
      <xdr:col>41</xdr:col>
      <xdr:colOff>50800</xdr:colOff>
      <xdr:row>79</xdr:row>
      <xdr:rowOff>38511</xdr:rowOff>
    </xdr:to>
    <xdr:cxnSp macro="">
      <xdr:nvCxnSpPr>
        <xdr:cNvPr id="411" name="直線コネクタ 410"/>
        <xdr:cNvCxnSpPr/>
      </xdr:nvCxnSpPr>
      <xdr:spPr>
        <a:xfrm>
          <a:off x="6972300" y="13571589"/>
          <a:ext cx="889000" cy="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73580</xdr:rowOff>
    </xdr:from>
    <xdr:to>
      <xdr:col>55</xdr:col>
      <xdr:colOff>50800</xdr:colOff>
      <xdr:row>79</xdr:row>
      <xdr:rowOff>3730</xdr:rowOff>
    </xdr:to>
    <xdr:sp macro="" textlink="">
      <xdr:nvSpPr>
        <xdr:cNvPr id="421" name="楕円 420"/>
        <xdr:cNvSpPr/>
      </xdr:nvSpPr>
      <xdr:spPr>
        <a:xfrm>
          <a:off x="10426700" y="134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159957</xdr:rowOff>
    </xdr:from>
    <xdr:ext cx="534377" cy="259045"/>
    <xdr:sp macro="" textlink="">
      <xdr:nvSpPr>
        <xdr:cNvPr id="422" name="普通建設事業費 （ うち新規整備　）該当値テキスト"/>
        <xdr:cNvSpPr txBox="1"/>
      </xdr:nvSpPr>
      <xdr:spPr>
        <a:xfrm>
          <a:off x="10528300" y="1336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152127</xdr:rowOff>
    </xdr:from>
    <xdr:to>
      <xdr:col>50</xdr:col>
      <xdr:colOff>165100</xdr:colOff>
      <xdr:row>79</xdr:row>
      <xdr:rowOff>82277</xdr:rowOff>
    </xdr:to>
    <xdr:sp macro="" textlink="">
      <xdr:nvSpPr>
        <xdr:cNvPr id="423" name="楕円 422"/>
        <xdr:cNvSpPr/>
      </xdr:nvSpPr>
      <xdr:spPr>
        <a:xfrm>
          <a:off x="9588500" y="135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73404</xdr:rowOff>
    </xdr:from>
    <xdr:ext cx="469744" cy="259045"/>
    <xdr:sp macro="" textlink="">
      <xdr:nvSpPr>
        <xdr:cNvPr id="424" name="テキスト ボックス 423"/>
        <xdr:cNvSpPr txBox="1"/>
      </xdr:nvSpPr>
      <xdr:spPr>
        <a:xfrm>
          <a:off x="9404428" y="1361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150382</xdr:rowOff>
    </xdr:from>
    <xdr:to>
      <xdr:col>46</xdr:col>
      <xdr:colOff>38100</xdr:colOff>
      <xdr:row>79</xdr:row>
      <xdr:rowOff>80532</xdr:rowOff>
    </xdr:to>
    <xdr:sp macro="" textlink="">
      <xdr:nvSpPr>
        <xdr:cNvPr id="425" name="楕円 424"/>
        <xdr:cNvSpPr/>
      </xdr:nvSpPr>
      <xdr:spPr>
        <a:xfrm>
          <a:off x="8699500" y="135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71659</xdr:rowOff>
    </xdr:from>
    <xdr:ext cx="469744" cy="259045"/>
    <xdr:sp macro="" textlink="">
      <xdr:nvSpPr>
        <xdr:cNvPr id="426" name="テキスト ボックス 425"/>
        <xdr:cNvSpPr txBox="1"/>
      </xdr:nvSpPr>
      <xdr:spPr>
        <a:xfrm>
          <a:off x="8515428" y="1361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159161</xdr:rowOff>
    </xdr:from>
    <xdr:to>
      <xdr:col>41</xdr:col>
      <xdr:colOff>101600</xdr:colOff>
      <xdr:row>79</xdr:row>
      <xdr:rowOff>89311</xdr:rowOff>
    </xdr:to>
    <xdr:sp macro="" textlink="">
      <xdr:nvSpPr>
        <xdr:cNvPr id="427" name="楕円 426"/>
        <xdr:cNvSpPr/>
      </xdr:nvSpPr>
      <xdr:spPr>
        <a:xfrm>
          <a:off x="7810500" y="135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80438</xdr:rowOff>
    </xdr:from>
    <xdr:ext cx="469744" cy="259045"/>
    <xdr:sp macro="" textlink="">
      <xdr:nvSpPr>
        <xdr:cNvPr id="428" name="テキスト ボックス 427"/>
        <xdr:cNvSpPr txBox="1"/>
      </xdr:nvSpPr>
      <xdr:spPr>
        <a:xfrm>
          <a:off x="7626428" y="1362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147689</xdr:rowOff>
    </xdr:from>
    <xdr:to>
      <xdr:col>36</xdr:col>
      <xdr:colOff>165100</xdr:colOff>
      <xdr:row>79</xdr:row>
      <xdr:rowOff>77839</xdr:rowOff>
    </xdr:to>
    <xdr:sp macro="" textlink="">
      <xdr:nvSpPr>
        <xdr:cNvPr id="429" name="楕円 428"/>
        <xdr:cNvSpPr/>
      </xdr:nvSpPr>
      <xdr:spPr>
        <a:xfrm>
          <a:off x="6921500" y="1352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68966</xdr:rowOff>
    </xdr:from>
    <xdr:ext cx="469744" cy="259045"/>
    <xdr:sp macro="" textlink="">
      <xdr:nvSpPr>
        <xdr:cNvPr id="430" name="テキスト ボックス 429"/>
        <xdr:cNvSpPr txBox="1"/>
      </xdr:nvSpPr>
      <xdr:spPr>
        <a:xfrm>
          <a:off x="6737428" y="136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97214</xdr:rowOff>
    </xdr:from>
    <xdr:to>
      <xdr:col>55</xdr:col>
      <xdr:colOff>0</xdr:colOff>
      <xdr:row>98</xdr:row>
      <xdr:rowOff>102208</xdr:rowOff>
    </xdr:to>
    <xdr:cxnSp macro="">
      <xdr:nvCxnSpPr>
        <xdr:cNvPr id="457" name="直線コネクタ 456"/>
        <xdr:cNvCxnSpPr/>
      </xdr:nvCxnSpPr>
      <xdr:spPr>
        <a:xfrm>
          <a:off x="9639300" y="16899314"/>
          <a:ext cx="838200" cy="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89497</xdr:rowOff>
    </xdr:from>
    <xdr:to>
      <xdr:col>50</xdr:col>
      <xdr:colOff>114300</xdr:colOff>
      <xdr:row>98</xdr:row>
      <xdr:rowOff>97214</xdr:rowOff>
    </xdr:to>
    <xdr:cxnSp macro="">
      <xdr:nvCxnSpPr>
        <xdr:cNvPr id="460" name="直線コネクタ 459"/>
        <xdr:cNvCxnSpPr/>
      </xdr:nvCxnSpPr>
      <xdr:spPr>
        <a:xfrm>
          <a:off x="8750300" y="16891597"/>
          <a:ext cx="8890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35435</xdr:rowOff>
    </xdr:from>
    <xdr:to>
      <xdr:col>45</xdr:col>
      <xdr:colOff>177800</xdr:colOff>
      <xdr:row>98</xdr:row>
      <xdr:rowOff>89497</xdr:rowOff>
    </xdr:to>
    <xdr:cxnSp macro="">
      <xdr:nvCxnSpPr>
        <xdr:cNvPr id="463" name="直線コネクタ 462"/>
        <xdr:cNvCxnSpPr/>
      </xdr:nvCxnSpPr>
      <xdr:spPr>
        <a:xfrm>
          <a:off x="7861300" y="16837535"/>
          <a:ext cx="889000" cy="5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86612</xdr:rowOff>
    </xdr:from>
    <xdr:to>
      <xdr:col>41</xdr:col>
      <xdr:colOff>50800</xdr:colOff>
      <xdr:row>98</xdr:row>
      <xdr:rowOff>35435</xdr:rowOff>
    </xdr:to>
    <xdr:cxnSp macro="">
      <xdr:nvCxnSpPr>
        <xdr:cNvPr id="466" name="直線コネクタ 465"/>
        <xdr:cNvCxnSpPr/>
      </xdr:nvCxnSpPr>
      <xdr:spPr>
        <a:xfrm>
          <a:off x="6972300" y="16717262"/>
          <a:ext cx="889000" cy="1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51408</xdr:rowOff>
    </xdr:from>
    <xdr:to>
      <xdr:col>55</xdr:col>
      <xdr:colOff>50800</xdr:colOff>
      <xdr:row>98</xdr:row>
      <xdr:rowOff>153008</xdr:rowOff>
    </xdr:to>
    <xdr:sp macro="" textlink="">
      <xdr:nvSpPr>
        <xdr:cNvPr id="476" name="楕円 475"/>
        <xdr:cNvSpPr/>
      </xdr:nvSpPr>
      <xdr:spPr>
        <a:xfrm>
          <a:off x="10426700" y="168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137785</xdr:rowOff>
    </xdr:from>
    <xdr:ext cx="534377" cy="259045"/>
    <xdr:sp macro="" textlink="">
      <xdr:nvSpPr>
        <xdr:cNvPr id="477" name="普通建設事業費 （ うち更新整備　）該当値テキスト"/>
        <xdr:cNvSpPr txBox="1"/>
      </xdr:nvSpPr>
      <xdr:spPr>
        <a:xfrm>
          <a:off x="10528300" y="1676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46414</xdr:rowOff>
    </xdr:from>
    <xdr:to>
      <xdr:col>50</xdr:col>
      <xdr:colOff>165100</xdr:colOff>
      <xdr:row>98</xdr:row>
      <xdr:rowOff>148014</xdr:rowOff>
    </xdr:to>
    <xdr:sp macro="" textlink="">
      <xdr:nvSpPr>
        <xdr:cNvPr id="478" name="楕円 477"/>
        <xdr:cNvSpPr/>
      </xdr:nvSpPr>
      <xdr:spPr>
        <a:xfrm>
          <a:off x="9588500" y="168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139141</xdr:rowOff>
    </xdr:from>
    <xdr:ext cx="534377" cy="259045"/>
    <xdr:sp macro="" textlink="">
      <xdr:nvSpPr>
        <xdr:cNvPr id="479" name="テキスト ボックス 478"/>
        <xdr:cNvSpPr txBox="1"/>
      </xdr:nvSpPr>
      <xdr:spPr>
        <a:xfrm>
          <a:off x="9372111" y="169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38697</xdr:rowOff>
    </xdr:from>
    <xdr:to>
      <xdr:col>46</xdr:col>
      <xdr:colOff>38100</xdr:colOff>
      <xdr:row>98</xdr:row>
      <xdr:rowOff>140297</xdr:rowOff>
    </xdr:to>
    <xdr:sp macro="" textlink="">
      <xdr:nvSpPr>
        <xdr:cNvPr id="480" name="楕円 479"/>
        <xdr:cNvSpPr/>
      </xdr:nvSpPr>
      <xdr:spPr>
        <a:xfrm>
          <a:off x="8699500" y="168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131424</xdr:rowOff>
    </xdr:from>
    <xdr:ext cx="534377" cy="259045"/>
    <xdr:sp macro="" textlink="">
      <xdr:nvSpPr>
        <xdr:cNvPr id="481" name="テキスト ボックス 480"/>
        <xdr:cNvSpPr txBox="1"/>
      </xdr:nvSpPr>
      <xdr:spPr>
        <a:xfrm>
          <a:off x="8483111" y="169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156085</xdr:rowOff>
    </xdr:from>
    <xdr:to>
      <xdr:col>41</xdr:col>
      <xdr:colOff>101600</xdr:colOff>
      <xdr:row>98</xdr:row>
      <xdr:rowOff>86235</xdr:rowOff>
    </xdr:to>
    <xdr:sp macro="" textlink="">
      <xdr:nvSpPr>
        <xdr:cNvPr id="482" name="楕円 481"/>
        <xdr:cNvSpPr/>
      </xdr:nvSpPr>
      <xdr:spPr>
        <a:xfrm>
          <a:off x="7810500" y="167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77362</xdr:rowOff>
    </xdr:from>
    <xdr:ext cx="534377" cy="259045"/>
    <xdr:sp macro="" textlink="">
      <xdr:nvSpPr>
        <xdr:cNvPr id="483" name="テキスト ボックス 482"/>
        <xdr:cNvSpPr txBox="1"/>
      </xdr:nvSpPr>
      <xdr:spPr>
        <a:xfrm>
          <a:off x="7594111" y="168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35812</xdr:rowOff>
    </xdr:from>
    <xdr:to>
      <xdr:col>36</xdr:col>
      <xdr:colOff>165100</xdr:colOff>
      <xdr:row>97</xdr:row>
      <xdr:rowOff>137412</xdr:rowOff>
    </xdr:to>
    <xdr:sp macro="" textlink="">
      <xdr:nvSpPr>
        <xdr:cNvPr id="484" name="楕円 483"/>
        <xdr:cNvSpPr/>
      </xdr:nvSpPr>
      <xdr:spPr>
        <a:xfrm>
          <a:off x="6921500" y="166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128539</xdr:rowOff>
    </xdr:from>
    <xdr:ext cx="534377" cy="259045"/>
    <xdr:sp macro="" textlink="">
      <xdr:nvSpPr>
        <xdr:cNvPr id="485" name="テキスト ボックス 484"/>
        <xdr:cNvSpPr txBox="1"/>
      </xdr:nvSpPr>
      <xdr:spPr>
        <a:xfrm>
          <a:off x="6705111" y="1675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34849</xdr:rowOff>
    </xdr:from>
    <xdr:to>
      <xdr:col>85</xdr:col>
      <xdr:colOff>127000</xdr:colOff>
      <xdr:row>39</xdr:row>
      <xdr:rowOff>43104</xdr:rowOff>
    </xdr:to>
    <xdr:cxnSp macro="">
      <xdr:nvCxnSpPr>
        <xdr:cNvPr id="514" name="直線コネクタ 513"/>
        <xdr:cNvCxnSpPr/>
      </xdr:nvCxnSpPr>
      <xdr:spPr>
        <a:xfrm>
          <a:off x="15481300" y="6721399"/>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2019</xdr:rowOff>
    </xdr:from>
    <xdr:to>
      <xdr:col>81</xdr:col>
      <xdr:colOff>50800</xdr:colOff>
      <xdr:row>39</xdr:row>
      <xdr:rowOff>34849</xdr:rowOff>
    </xdr:to>
    <xdr:cxnSp macro="">
      <xdr:nvCxnSpPr>
        <xdr:cNvPr id="517" name="直線コネクタ 516"/>
        <xdr:cNvCxnSpPr/>
      </xdr:nvCxnSpPr>
      <xdr:spPr>
        <a:xfrm>
          <a:off x="14592300" y="6517119"/>
          <a:ext cx="889000" cy="20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2019</xdr:rowOff>
    </xdr:from>
    <xdr:to>
      <xdr:col>76</xdr:col>
      <xdr:colOff>114300</xdr:colOff>
      <xdr:row>39</xdr:row>
      <xdr:rowOff>26988</xdr:rowOff>
    </xdr:to>
    <xdr:cxnSp macro="">
      <xdr:nvCxnSpPr>
        <xdr:cNvPr id="520" name="直線コネクタ 519"/>
        <xdr:cNvCxnSpPr/>
      </xdr:nvCxnSpPr>
      <xdr:spPr>
        <a:xfrm flipV="1">
          <a:off x="13703300" y="6517119"/>
          <a:ext cx="889000" cy="19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7671</xdr:rowOff>
    </xdr:from>
    <xdr:to>
      <xdr:col>71</xdr:col>
      <xdr:colOff>177800</xdr:colOff>
      <xdr:row>39</xdr:row>
      <xdr:rowOff>26988</xdr:rowOff>
    </xdr:to>
    <xdr:cxnSp macro="">
      <xdr:nvCxnSpPr>
        <xdr:cNvPr id="523" name="直線コネクタ 522"/>
        <xdr:cNvCxnSpPr/>
      </xdr:nvCxnSpPr>
      <xdr:spPr>
        <a:xfrm>
          <a:off x="12814300" y="6694221"/>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163754</xdr:rowOff>
    </xdr:from>
    <xdr:to>
      <xdr:col>85</xdr:col>
      <xdr:colOff>177800</xdr:colOff>
      <xdr:row>39</xdr:row>
      <xdr:rowOff>93904</xdr:rowOff>
    </xdr:to>
    <xdr:sp macro="" textlink="">
      <xdr:nvSpPr>
        <xdr:cNvPr id="533" name="楕円 532"/>
        <xdr:cNvSpPr/>
      </xdr:nvSpPr>
      <xdr:spPr>
        <a:xfrm>
          <a:off x="16268700" y="66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78681</xdr:rowOff>
    </xdr:from>
    <xdr:ext cx="378565" cy="259045"/>
    <xdr:sp macro="" textlink="">
      <xdr:nvSpPr>
        <xdr:cNvPr id="534" name="災害復旧事業費該当値テキスト"/>
        <xdr:cNvSpPr txBox="1"/>
      </xdr:nvSpPr>
      <xdr:spPr>
        <a:xfrm>
          <a:off x="16370300" y="65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155499</xdr:rowOff>
    </xdr:from>
    <xdr:to>
      <xdr:col>81</xdr:col>
      <xdr:colOff>101600</xdr:colOff>
      <xdr:row>39</xdr:row>
      <xdr:rowOff>85649</xdr:rowOff>
    </xdr:to>
    <xdr:sp macro="" textlink="">
      <xdr:nvSpPr>
        <xdr:cNvPr id="535" name="楕円 534"/>
        <xdr:cNvSpPr/>
      </xdr:nvSpPr>
      <xdr:spPr>
        <a:xfrm>
          <a:off x="15430500" y="66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76776</xdr:rowOff>
    </xdr:from>
    <xdr:ext cx="378565" cy="259045"/>
    <xdr:sp macro="" textlink="">
      <xdr:nvSpPr>
        <xdr:cNvPr id="536" name="テキスト ボックス 535"/>
        <xdr:cNvSpPr txBox="1"/>
      </xdr:nvSpPr>
      <xdr:spPr>
        <a:xfrm>
          <a:off x="15292017" y="67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122669</xdr:rowOff>
    </xdr:from>
    <xdr:to>
      <xdr:col>76</xdr:col>
      <xdr:colOff>165100</xdr:colOff>
      <xdr:row>38</xdr:row>
      <xdr:rowOff>52819</xdr:rowOff>
    </xdr:to>
    <xdr:sp macro="" textlink="">
      <xdr:nvSpPr>
        <xdr:cNvPr id="537" name="楕円 536"/>
        <xdr:cNvSpPr/>
      </xdr:nvSpPr>
      <xdr:spPr>
        <a:xfrm>
          <a:off x="14541500" y="64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43946</xdr:rowOff>
    </xdr:from>
    <xdr:ext cx="534377" cy="259045"/>
    <xdr:sp macro="" textlink="">
      <xdr:nvSpPr>
        <xdr:cNvPr id="538" name="テキスト ボックス 537"/>
        <xdr:cNvSpPr txBox="1"/>
      </xdr:nvSpPr>
      <xdr:spPr>
        <a:xfrm>
          <a:off x="14325111" y="65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147638</xdr:rowOff>
    </xdr:from>
    <xdr:to>
      <xdr:col>72</xdr:col>
      <xdr:colOff>38100</xdr:colOff>
      <xdr:row>39</xdr:row>
      <xdr:rowOff>77788</xdr:rowOff>
    </xdr:to>
    <xdr:sp macro="" textlink="">
      <xdr:nvSpPr>
        <xdr:cNvPr id="539" name="楕円 538"/>
        <xdr:cNvSpPr/>
      </xdr:nvSpPr>
      <xdr:spPr>
        <a:xfrm>
          <a:off x="136525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68915</xdr:rowOff>
    </xdr:from>
    <xdr:ext cx="469744" cy="259045"/>
    <xdr:sp macro="" textlink="">
      <xdr:nvSpPr>
        <xdr:cNvPr id="540" name="テキスト ボックス 539"/>
        <xdr:cNvSpPr txBox="1"/>
      </xdr:nvSpPr>
      <xdr:spPr>
        <a:xfrm>
          <a:off x="13468428" y="675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128321</xdr:rowOff>
    </xdr:from>
    <xdr:to>
      <xdr:col>67</xdr:col>
      <xdr:colOff>101600</xdr:colOff>
      <xdr:row>39</xdr:row>
      <xdr:rowOff>58471</xdr:rowOff>
    </xdr:to>
    <xdr:sp macro="" textlink="">
      <xdr:nvSpPr>
        <xdr:cNvPr id="541" name="楕円 540"/>
        <xdr:cNvSpPr/>
      </xdr:nvSpPr>
      <xdr:spPr>
        <a:xfrm>
          <a:off x="12763500" y="66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49598</xdr:rowOff>
    </xdr:from>
    <xdr:ext cx="469744" cy="259045"/>
    <xdr:sp macro="" textlink="">
      <xdr:nvSpPr>
        <xdr:cNvPr id="542" name="テキスト ボックス 541"/>
        <xdr:cNvSpPr txBox="1"/>
      </xdr:nvSpPr>
      <xdr:spPr>
        <a:xfrm>
          <a:off x="12579428" y="67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63847</xdr:rowOff>
    </xdr:from>
    <xdr:to>
      <xdr:col>85</xdr:col>
      <xdr:colOff>127000</xdr:colOff>
      <xdr:row>78</xdr:row>
      <xdr:rowOff>65458</xdr:rowOff>
    </xdr:to>
    <xdr:cxnSp macro="">
      <xdr:nvCxnSpPr>
        <xdr:cNvPr id="628" name="直線コネクタ 627"/>
        <xdr:cNvCxnSpPr/>
      </xdr:nvCxnSpPr>
      <xdr:spPr>
        <a:xfrm>
          <a:off x="15481300" y="13436947"/>
          <a:ext cx="8382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63847</xdr:rowOff>
    </xdr:from>
    <xdr:to>
      <xdr:col>81</xdr:col>
      <xdr:colOff>50800</xdr:colOff>
      <xdr:row>78</xdr:row>
      <xdr:rowOff>67706</xdr:rowOff>
    </xdr:to>
    <xdr:cxnSp macro="">
      <xdr:nvCxnSpPr>
        <xdr:cNvPr id="631" name="直線コネクタ 630"/>
        <xdr:cNvCxnSpPr/>
      </xdr:nvCxnSpPr>
      <xdr:spPr>
        <a:xfrm flipV="1">
          <a:off x="14592300" y="13436947"/>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67706</xdr:rowOff>
    </xdr:from>
    <xdr:to>
      <xdr:col>76</xdr:col>
      <xdr:colOff>114300</xdr:colOff>
      <xdr:row>78</xdr:row>
      <xdr:rowOff>70620</xdr:rowOff>
    </xdr:to>
    <xdr:cxnSp macro="">
      <xdr:nvCxnSpPr>
        <xdr:cNvPr id="634" name="直線コネクタ 633"/>
        <xdr:cNvCxnSpPr/>
      </xdr:nvCxnSpPr>
      <xdr:spPr>
        <a:xfrm flipV="1">
          <a:off x="13703300" y="13440806"/>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70620</xdr:rowOff>
    </xdr:from>
    <xdr:to>
      <xdr:col>71</xdr:col>
      <xdr:colOff>177800</xdr:colOff>
      <xdr:row>78</xdr:row>
      <xdr:rowOff>74991</xdr:rowOff>
    </xdr:to>
    <xdr:cxnSp macro="">
      <xdr:nvCxnSpPr>
        <xdr:cNvPr id="637" name="直線コネクタ 636"/>
        <xdr:cNvCxnSpPr/>
      </xdr:nvCxnSpPr>
      <xdr:spPr>
        <a:xfrm flipV="1">
          <a:off x="12814300" y="13443720"/>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14658</xdr:rowOff>
    </xdr:from>
    <xdr:to>
      <xdr:col>85</xdr:col>
      <xdr:colOff>177800</xdr:colOff>
      <xdr:row>78</xdr:row>
      <xdr:rowOff>116258</xdr:rowOff>
    </xdr:to>
    <xdr:sp macro="" textlink="">
      <xdr:nvSpPr>
        <xdr:cNvPr id="647" name="楕円 646"/>
        <xdr:cNvSpPr/>
      </xdr:nvSpPr>
      <xdr:spPr>
        <a:xfrm>
          <a:off x="16268700" y="133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164535</xdr:rowOff>
    </xdr:from>
    <xdr:ext cx="534377" cy="259045"/>
    <xdr:sp macro="" textlink="">
      <xdr:nvSpPr>
        <xdr:cNvPr id="648" name="公債費該当値テキスト"/>
        <xdr:cNvSpPr txBox="1"/>
      </xdr:nvSpPr>
      <xdr:spPr>
        <a:xfrm>
          <a:off x="16370300" y="133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13047</xdr:rowOff>
    </xdr:from>
    <xdr:to>
      <xdr:col>81</xdr:col>
      <xdr:colOff>101600</xdr:colOff>
      <xdr:row>78</xdr:row>
      <xdr:rowOff>114647</xdr:rowOff>
    </xdr:to>
    <xdr:sp macro="" textlink="">
      <xdr:nvSpPr>
        <xdr:cNvPr id="649" name="楕円 648"/>
        <xdr:cNvSpPr/>
      </xdr:nvSpPr>
      <xdr:spPr>
        <a:xfrm>
          <a:off x="15430500" y="1338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105774</xdr:rowOff>
    </xdr:from>
    <xdr:ext cx="534377" cy="259045"/>
    <xdr:sp macro="" textlink="">
      <xdr:nvSpPr>
        <xdr:cNvPr id="650" name="テキスト ボックス 649"/>
        <xdr:cNvSpPr txBox="1"/>
      </xdr:nvSpPr>
      <xdr:spPr>
        <a:xfrm>
          <a:off x="15214111" y="1347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16906</xdr:rowOff>
    </xdr:from>
    <xdr:to>
      <xdr:col>76</xdr:col>
      <xdr:colOff>165100</xdr:colOff>
      <xdr:row>78</xdr:row>
      <xdr:rowOff>118506</xdr:rowOff>
    </xdr:to>
    <xdr:sp macro="" textlink="">
      <xdr:nvSpPr>
        <xdr:cNvPr id="651" name="楕円 650"/>
        <xdr:cNvSpPr/>
      </xdr:nvSpPr>
      <xdr:spPr>
        <a:xfrm>
          <a:off x="14541500" y="133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109633</xdr:rowOff>
    </xdr:from>
    <xdr:ext cx="534377" cy="259045"/>
    <xdr:sp macro="" textlink="">
      <xdr:nvSpPr>
        <xdr:cNvPr id="652" name="テキスト ボックス 651"/>
        <xdr:cNvSpPr txBox="1"/>
      </xdr:nvSpPr>
      <xdr:spPr>
        <a:xfrm>
          <a:off x="14325111" y="134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19820</xdr:rowOff>
    </xdr:from>
    <xdr:to>
      <xdr:col>72</xdr:col>
      <xdr:colOff>38100</xdr:colOff>
      <xdr:row>78</xdr:row>
      <xdr:rowOff>121420</xdr:rowOff>
    </xdr:to>
    <xdr:sp macro="" textlink="">
      <xdr:nvSpPr>
        <xdr:cNvPr id="653" name="楕円 652"/>
        <xdr:cNvSpPr/>
      </xdr:nvSpPr>
      <xdr:spPr>
        <a:xfrm>
          <a:off x="13652500" y="133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112547</xdr:rowOff>
    </xdr:from>
    <xdr:ext cx="534377" cy="259045"/>
    <xdr:sp macro="" textlink="">
      <xdr:nvSpPr>
        <xdr:cNvPr id="654" name="テキスト ボックス 653"/>
        <xdr:cNvSpPr txBox="1"/>
      </xdr:nvSpPr>
      <xdr:spPr>
        <a:xfrm>
          <a:off x="13436111" y="1348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24191</xdr:rowOff>
    </xdr:from>
    <xdr:to>
      <xdr:col>67</xdr:col>
      <xdr:colOff>101600</xdr:colOff>
      <xdr:row>78</xdr:row>
      <xdr:rowOff>125791</xdr:rowOff>
    </xdr:to>
    <xdr:sp macro="" textlink="">
      <xdr:nvSpPr>
        <xdr:cNvPr id="655" name="楕円 654"/>
        <xdr:cNvSpPr/>
      </xdr:nvSpPr>
      <xdr:spPr>
        <a:xfrm>
          <a:off x="12763500" y="1339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116918</xdr:rowOff>
    </xdr:from>
    <xdr:ext cx="534377" cy="259045"/>
    <xdr:sp macro="" textlink="">
      <xdr:nvSpPr>
        <xdr:cNvPr id="656" name="テキスト ボックス 655"/>
        <xdr:cNvSpPr txBox="1"/>
      </xdr:nvSpPr>
      <xdr:spPr>
        <a:xfrm>
          <a:off x="12547111" y="1349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30175</xdr:rowOff>
    </xdr:from>
    <xdr:to>
      <xdr:col>85</xdr:col>
      <xdr:colOff>127000</xdr:colOff>
      <xdr:row>99</xdr:row>
      <xdr:rowOff>33534</xdr:rowOff>
    </xdr:to>
    <xdr:cxnSp macro="">
      <xdr:nvCxnSpPr>
        <xdr:cNvPr id="687" name="直線コネクタ 686"/>
        <xdr:cNvCxnSpPr/>
      </xdr:nvCxnSpPr>
      <xdr:spPr>
        <a:xfrm flipV="1">
          <a:off x="15481300" y="17003725"/>
          <a:ext cx="8382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33534</xdr:rowOff>
    </xdr:from>
    <xdr:to>
      <xdr:col>81</xdr:col>
      <xdr:colOff>50800</xdr:colOff>
      <xdr:row>99</xdr:row>
      <xdr:rowOff>85826</xdr:rowOff>
    </xdr:to>
    <xdr:cxnSp macro="">
      <xdr:nvCxnSpPr>
        <xdr:cNvPr id="690" name="直線コネクタ 689"/>
        <xdr:cNvCxnSpPr/>
      </xdr:nvCxnSpPr>
      <xdr:spPr>
        <a:xfrm flipV="1">
          <a:off x="14592300" y="17007084"/>
          <a:ext cx="889000" cy="5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166753</xdr:rowOff>
    </xdr:from>
    <xdr:to>
      <xdr:col>76</xdr:col>
      <xdr:colOff>114300</xdr:colOff>
      <xdr:row>99</xdr:row>
      <xdr:rowOff>85826</xdr:rowOff>
    </xdr:to>
    <xdr:cxnSp macro="">
      <xdr:nvCxnSpPr>
        <xdr:cNvPr id="693" name="直線コネクタ 692"/>
        <xdr:cNvCxnSpPr/>
      </xdr:nvCxnSpPr>
      <xdr:spPr>
        <a:xfrm>
          <a:off x="13703300" y="16968853"/>
          <a:ext cx="889000" cy="9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166753</xdr:rowOff>
    </xdr:from>
    <xdr:to>
      <xdr:col>71</xdr:col>
      <xdr:colOff>177800</xdr:colOff>
      <xdr:row>99</xdr:row>
      <xdr:rowOff>88249</xdr:rowOff>
    </xdr:to>
    <xdr:cxnSp macro="">
      <xdr:nvCxnSpPr>
        <xdr:cNvPr id="696" name="直線コネクタ 695"/>
        <xdr:cNvCxnSpPr/>
      </xdr:nvCxnSpPr>
      <xdr:spPr>
        <a:xfrm flipV="1">
          <a:off x="12814300" y="16968853"/>
          <a:ext cx="889000" cy="9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150825</xdr:rowOff>
    </xdr:from>
    <xdr:to>
      <xdr:col>85</xdr:col>
      <xdr:colOff>177800</xdr:colOff>
      <xdr:row>99</xdr:row>
      <xdr:rowOff>80975</xdr:rowOff>
    </xdr:to>
    <xdr:sp macro="" textlink="">
      <xdr:nvSpPr>
        <xdr:cNvPr id="706" name="楕円 705"/>
        <xdr:cNvSpPr/>
      </xdr:nvSpPr>
      <xdr:spPr>
        <a:xfrm>
          <a:off x="16268700" y="1695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65752</xdr:rowOff>
    </xdr:from>
    <xdr:ext cx="534377" cy="259045"/>
    <xdr:sp macro="" textlink="">
      <xdr:nvSpPr>
        <xdr:cNvPr id="707" name="積立金該当値テキスト"/>
        <xdr:cNvSpPr txBox="1"/>
      </xdr:nvSpPr>
      <xdr:spPr>
        <a:xfrm>
          <a:off x="16370300" y="168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154184</xdr:rowOff>
    </xdr:from>
    <xdr:to>
      <xdr:col>81</xdr:col>
      <xdr:colOff>101600</xdr:colOff>
      <xdr:row>99</xdr:row>
      <xdr:rowOff>84334</xdr:rowOff>
    </xdr:to>
    <xdr:sp macro="" textlink="">
      <xdr:nvSpPr>
        <xdr:cNvPr id="708" name="楕円 707"/>
        <xdr:cNvSpPr/>
      </xdr:nvSpPr>
      <xdr:spPr>
        <a:xfrm>
          <a:off x="15430500" y="1695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75461</xdr:rowOff>
    </xdr:from>
    <xdr:ext cx="534377" cy="259045"/>
    <xdr:sp macro="" textlink="">
      <xdr:nvSpPr>
        <xdr:cNvPr id="709" name="テキスト ボックス 708"/>
        <xdr:cNvSpPr txBox="1"/>
      </xdr:nvSpPr>
      <xdr:spPr>
        <a:xfrm>
          <a:off x="15214111" y="1704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35026</xdr:rowOff>
    </xdr:from>
    <xdr:to>
      <xdr:col>76</xdr:col>
      <xdr:colOff>165100</xdr:colOff>
      <xdr:row>99</xdr:row>
      <xdr:rowOff>136626</xdr:rowOff>
    </xdr:to>
    <xdr:sp macro="" textlink="">
      <xdr:nvSpPr>
        <xdr:cNvPr id="710" name="楕円 709"/>
        <xdr:cNvSpPr/>
      </xdr:nvSpPr>
      <xdr:spPr>
        <a:xfrm>
          <a:off x="14541500" y="170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127753</xdr:rowOff>
    </xdr:from>
    <xdr:ext cx="469744" cy="259045"/>
    <xdr:sp macro="" textlink="">
      <xdr:nvSpPr>
        <xdr:cNvPr id="711" name="テキスト ボックス 710"/>
        <xdr:cNvSpPr txBox="1"/>
      </xdr:nvSpPr>
      <xdr:spPr>
        <a:xfrm>
          <a:off x="14357428" y="1710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115953</xdr:rowOff>
    </xdr:from>
    <xdr:to>
      <xdr:col>72</xdr:col>
      <xdr:colOff>38100</xdr:colOff>
      <xdr:row>99</xdr:row>
      <xdr:rowOff>46103</xdr:rowOff>
    </xdr:to>
    <xdr:sp macro="" textlink="">
      <xdr:nvSpPr>
        <xdr:cNvPr id="712" name="楕円 711"/>
        <xdr:cNvSpPr/>
      </xdr:nvSpPr>
      <xdr:spPr>
        <a:xfrm>
          <a:off x="13652500" y="169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37230</xdr:rowOff>
    </xdr:from>
    <xdr:ext cx="534377" cy="259045"/>
    <xdr:sp macro="" textlink="">
      <xdr:nvSpPr>
        <xdr:cNvPr id="713" name="テキスト ボックス 712"/>
        <xdr:cNvSpPr txBox="1"/>
      </xdr:nvSpPr>
      <xdr:spPr>
        <a:xfrm>
          <a:off x="13436111" y="1701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37449</xdr:rowOff>
    </xdr:from>
    <xdr:to>
      <xdr:col>67</xdr:col>
      <xdr:colOff>101600</xdr:colOff>
      <xdr:row>99</xdr:row>
      <xdr:rowOff>139049</xdr:rowOff>
    </xdr:to>
    <xdr:sp macro="" textlink="">
      <xdr:nvSpPr>
        <xdr:cNvPr id="714" name="楕円 713"/>
        <xdr:cNvSpPr/>
      </xdr:nvSpPr>
      <xdr:spPr>
        <a:xfrm>
          <a:off x="12763500" y="1701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130176</xdr:rowOff>
    </xdr:from>
    <xdr:ext cx="469744" cy="259045"/>
    <xdr:sp macro="" textlink="">
      <xdr:nvSpPr>
        <xdr:cNvPr id="715" name="テキスト ボックス 714"/>
        <xdr:cNvSpPr txBox="1"/>
      </xdr:nvSpPr>
      <xdr:spPr>
        <a:xfrm>
          <a:off x="12579428" y="1710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127029</xdr:rowOff>
    </xdr:from>
    <xdr:to>
      <xdr:col>116</xdr:col>
      <xdr:colOff>63500</xdr:colOff>
      <xdr:row>57</xdr:row>
      <xdr:rowOff>127878</xdr:rowOff>
    </xdr:to>
    <xdr:cxnSp macro="">
      <xdr:nvCxnSpPr>
        <xdr:cNvPr id="803" name="直線コネクタ 802"/>
        <xdr:cNvCxnSpPr/>
      </xdr:nvCxnSpPr>
      <xdr:spPr>
        <a:xfrm>
          <a:off x="21323300" y="9899679"/>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71686</xdr:rowOff>
    </xdr:from>
    <xdr:ext cx="469744" cy="259045"/>
    <xdr:sp macro="" textlink="">
      <xdr:nvSpPr>
        <xdr:cNvPr id="804" name="貸付金平均値テキスト"/>
        <xdr:cNvSpPr txBox="1"/>
      </xdr:nvSpPr>
      <xdr:spPr>
        <a:xfrm>
          <a:off x="22212300" y="10015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126833</xdr:rowOff>
    </xdr:from>
    <xdr:to>
      <xdr:col>111</xdr:col>
      <xdr:colOff>177800</xdr:colOff>
      <xdr:row>57</xdr:row>
      <xdr:rowOff>127029</xdr:rowOff>
    </xdr:to>
    <xdr:cxnSp macro="">
      <xdr:nvCxnSpPr>
        <xdr:cNvPr id="806" name="直線コネクタ 805"/>
        <xdr:cNvCxnSpPr/>
      </xdr:nvCxnSpPr>
      <xdr:spPr>
        <a:xfrm>
          <a:off x="20434300" y="9899483"/>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50525</xdr:rowOff>
    </xdr:from>
    <xdr:ext cx="469744" cy="259045"/>
    <xdr:sp macro="" textlink="">
      <xdr:nvSpPr>
        <xdr:cNvPr id="808" name="テキスト ボックス 807"/>
        <xdr:cNvSpPr txBox="1"/>
      </xdr:nvSpPr>
      <xdr:spPr>
        <a:xfrm>
          <a:off x="21088428"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126784</xdr:rowOff>
    </xdr:from>
    <xdr:to>
      <xdr:col>107</xdr:col>
      <xdr:colOff>50800</xdr:colOff>
      <xdr:row>57</xdr:row>
      <xdr:rowOff>126833</xdr:rowOff>
    </xdr:to>
    <xdr:cxnSp macro="">
      <xdr:nvCxnSpPr>
        <xdr:cNvPr id="809" name="直線コネクタ 808"/>
        <xdr:cNvCxnSpPr/>
      </xdr:nvCxnSpPr>
      <xdr:spPr>
        <a:xfrm>
          <a:off x="19545300" y="9899434"/>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11" name="テキスト ボックス 810"/>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125526</xdr:rowOff>
    </xdr:from>
    <xdr:to>
      <xdr:col>102</xdr:col>
      <xdr:colOff>114300</xdr:colOff>
      <xdr:row>57</xdr:row>
      <xdr:rowOff>126784</xdr:rowOff>
    </xdr:to>
    <xdr:cxnSp macro="">
      <xdr:nvCxnSpPr>
        <xdr:cNvPr id="812" name="直線コネクタ 811"/>
        <xdr:cNvCxnSpPr/>
      </xdr:nvCxnSpPr>
      <xdr:spPr>
        <a:xfrm>
          <a:off x="18656300" y="9898176"/>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61906</xdr:rowOff>
    </xdr:from>
    <xdr:ext cx="469744" cy="259045"/>
    <xdr:sp macro="" textlink="">
      <xdr:nvSpPr>
        <xdr:cNvPr id="814" name="テキスト ボックス 813"/>
        <xdr:cNvSpPr txBox="1"/>
      </xdr:nvSpPr>
      <xdr:spPr>
        <a:xfrm>
          <a:off x="19310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33494</xdr:rowOff>
    </xdr:from>
    <xdr:ext cx="469744" cy="259045"/>
    <xdr:sp macro="" textlink="">
      <xdr:nvSpPr>
        <xdr:cNvPr id="816" name="テキスト ボックス 815"/>
        <xdr:cNvSpPr txBox="1"/>
      </xdr:nvSpPr>
      <xdr:spPr>
        <a:xfrm>
          <a:off x="18421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77078</xdr:rowOff>
    </xdr:from>
    <xdr:to>
      <xdr:col>116</xdr:col>
      <xdr:colOff>114300</xdr:colOff>
      <xdr:row>58</xdr:row>
      <xdr:rowOff>7228</xdr:rowOff>
    </xdr:to>
    <xdr:sp macro="" textlink="">
      <xdr:nvSpPr>
        <xdr:cNvPr id="822" name="楕円 821"/>
        <xdr:cNvSpPr/>
      </xdr:nvSpPr>
      <xdr:spPr>
        <a:xfrm>
          <a:off x="22110700" y="98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99955</xdr:rowOff>
    </xdr:from>
    <xdr:ext cx="534377" cy="259045"/>
    <xdr:sp macro="" textlink="">
      <xdr:nvSpPr>
        <xdr:cNvPr id="823" name="貸付金該当値テキスト"/>
        <xdr:cNvSpPr txBox="1"/>
      </xdr:nvSpPr>
      <xdr:spPr>
        <a:xfrm>
          <a:off x="22212300" y="970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76229</xdr:rowOff>
    </xdr:from>
    <xdr:to>
      <xdr:col>112</xdr:col>
      <xdr:colOff>38100</xdr:colOff>
      <xdr:row>58</xdr:row>
      <xdr:rowOff>6379</xdr:rowOff>
    </xdr:to>
    <xdr:sp macro="" textlink="">
      <xdr:nvSpPr>
        <xdr:cNvPr id="824" name="楕円 823"/>
        <xdr:cNvSpPr/>
      </xdr:nvSpPr>
      <xdr:spPr>
        <a:xfrm>
          <a:off x="21272500" y="984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22906</xdr:rowOff>
    </xdr:from>
    <xdr:ext cx="534377" cy="259045"/>
    <xdr:sp macro="" textlink="">
      <xdr:nvSpPr>
        <xdr:cNvPr id="825" name="テキスト ボックス 824"/>
        <xdr:cNvSpPr txBox="1"/>
      </xdr:nvSpPr>
      <xdr:spPr>
        <a:xfrm>
          <a:off x="21056111" y="962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76033</xdr:rowOff>
    </xdr:from>
    <xdr:to>
      <xdr:col>107</xdr:col>
      <xdr:colOff>101600</xdr:colOff>
      <xdr:row>58</xdr:row>
      <xdr:rowOff>6183</xdr:rowOff>
    </xdr:to>
    <xdr:sp macro="" textlink="">
      <xdr:nvSpPr>
        <xdr:cNvPr id="826" name="楕円 825"/>
        <xdr:cNvSpPr/>
      </xdr:nvSpPr>
      <xdr:spPr>
        <a:xfrm>
          <a:off x="20383500" y="98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22710</xdr:rowOff>
    </xdr:from>
    <xdr:ext cx="534377" cy="259045"/>
    <xdr:sp macro="" textlink="">
      <xdr:nvSpPr>
        <xdr:cNvPr id="827" name="テキスト ボックス 826"/>
        <xdr:cNvSpPr txBox="1"/>
      </xdr:nvSpPr>
      <xdr:spPr>
        <a:xfrm>
          <a:off x="20167111" y="96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75984</xdr:rowOff>
    </xdr:from>
    <xdr:to>
      <xdr:col>102</xdr:col>
      <xdr:colOff>165100</xdr:colOff>
      <xdr:row>58</xdr:row>
      <xdr:rowOff>6134</xdr:rowOff>
    </xdr:to>
    <xdr:sp macro="" textlink="">
      <xdr:nvSpPr>
        <xdr:cNvPr id="828" name="楕円 827"/>
        <xdr:cNvSpPr/>
      </xdr:nvSpPr>
      <xdr:spPr>
        <a:xfrm>
          <a:off x="19494500" y="98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22661</xdr:rowOff>
    </xdr:from>
    <xdr:ext cx="534377" cy="259045"/>
    <xdr:sp macro="" textlink="">
      <xdr:nvSpPr>
        <xdr:cNvPr id="829" name="テキスト ボックス 828"/>
        <xdr:cNvSpPr txBox="1"/>
      </xdr:nvSpPr>
      <xdr:spPr>
        <a:xfrm>
          <a:off x="19278111" y="96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74726</xdr:rowOff>
    </xdr:from>
    <xdr:to>
      <xdr:col>98</xdr:col>
      <xdr:colOff>38100</xdr:colOff>
      <xdr:row>58</xdr:row>
      <xdr:rowOff>4876</xdr:rowOff>
    </xdr:to>
    <xdr:sp macro="" textlink="">
      <xdr:nvSpPr>
        <xdr:cNvPr id="830" name="楕円 829"/>
        <xdr:cNvSpPr/>
      </xdr:nvSpPr>
      <xdr:spPr>
        <a:xfrm>
          <a:off x="18605500" y="98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21403</xdr:rowOff>
    </xdr:from>
    <xdr:ext cx="534377" cy="259045"/>
    <xdr:sp macro="" textlink="">
      <xdr:nvSpPr>
        <xdr:cNvPr id="831" name="テキスト ボックス 830"/>
        <xdr:cNvSpPr txBox="1"/>
      </xdr:nvSpPr>
      <xdr:spPr>
        <a:xfrm>
          <a:off x="18389111" y="96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119101</xdr:rowOff>
    </xdr:from>
    <xdr:to>
      <xdr:col>116</xdr:col>
      <xdr:colOff>63500</xdr:colOff>
      <xdr:row>78</xdr:row>
      <xdr:rowOff>123749</xdr:rowOff>
    </xdr:to>
    <xdr:cxnSp macro="">
      <xdr:nvCxnSpPr>
        <xdr:cNvPr id="861" name="直線コネクタ 860"/>
        <xdr:cNvCxnSpPr/>
      </xdr:nvCxnSpPr>
      <xdr:spPr>
        <a:xfrm flipV="1">
          <a:off x="21323300" y="13492201"/>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123749</xdr:rowOff>
    </xdr:from>
    <xdr:to>
      <xdr:col>111</xdr:col>
      <xdr:colOff>177800</xdr:colOff>
      <xdr:row>78</xdr:row>
      <xdr:rowOff>133186</xdr:rowOff>
    </xdr:to>
    <xdr:cxnSp macro="">
      <xdr:nvCxnSpPr>
        <xdr:cNvPr id="864" name="直線コネクタ 863"/>
        <xdr:cNvCxnSpPr/>
      </xdr:nvCxnSpPr>
      <xdr:spPr>
        <a:xfrm flipV="1">
          <a:off x="20434300" y="13496849"/>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133186</xdr:rowOff>
    </xdr:from>
    <xdr:to>
      <xdr:col>107</xdr:col>
      <xdr:colOff>50800</xdr:colOff>
      <xdr:row>78</xdr:row>
      <xdr:rowOff>138988</xdr:rowOff>
    </xdr:to>
    <xdr:cxnSp macro="">
      <xdr:nvCxnSpPr>
        <xdr:cNvPr id="867" name="直線コネクタ 866"/>
        <xdr:cNvCxnSpPr/>
      </xdr:nvCxnSpPr>
      <xdr:spPr>
        <a:xfrm flipV="1">
          <a:off x="19545300" y="13506286"/>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138988</xdr:rowOff>
    </xdr:from>
    <xdr:to>
      <xdr:col>102</xdr:col>
      <xdr:colOff>114300</xdr:colOff>
      <xdr:row>78</xdr:row>
      <xdr:rowOff>144577</xdr:rowOff>
    </xdr:to>
    <xdr:cxnSp macro="">
      <xdr:nvCxnSpPr>
        <xdr:cNvPr id="870" name="直線コネクタ 869"/>
        <xdr:cNvCxnSpPr/>
      </xdr:nvCxnSpPr>
      <xdr:spPr>
        <a:xfrm flipV="1">
          <a:off x="18656300" y="13512088"/>
          <a:ext cx="8890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68301</xdr:rowOff>
    </xdr:from>
    <xdr:to>
      <xdr:col>116</xdr:col>
      <xdr:colOff>114300</xdr:colOff>
      <xdr:row>78</xdr:row>
      <xdr:rowOff>169901</xdr:rowOff>
    </xdr:to>
    <xdr:sp macro="" textlink="">
      <xdr:nvSpPr>
        <xdr:cNvPr id="880" name="楕円 879"/>
        <xdr:cNvSpPr/>
      </xdr:nvSpPr>
      <xdr:spPr>
        <a:xfrm>
          <a:off x="22110700" y="134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46728</xdr:rowOff>
    </xdr:from>
    <xdr:ext cx="534377" cy="259045"/>
    <xdr:sp macro="" textlink="">
      <xdr:nvSpPr>
        <xdr:cNvPr id="881" name="繰出金該当値テキスト"/>
        <xdr:cNvSpPr txBox="1"/>
      </xdr:nvSpPr>
      <xdr:spPr>
        <a:xfrm>
          <a:off x="22212300" y="134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72949</xdr:rowOff>
    </xdr:from>
    <xdr:to>
      <xdr:col>112</xdr:col>
      <xdr:colOff>38100</xdr:colOff>
      <xdr:row>79</xdr:row>
      <xdr:rowOff>3099</xdr:rowOff>
    </xdr:to>
    <xdr:sp macro="" textlink="">
      <xdr:nvSpPr>
        <xdr:cNvPr id="882" name="楕円 881"/>
        <xdr:cNvSpPr/>
      </xdr:nvSpPr>
      <xdr:spPr>
        <a:xfrm>
          <a:off x="21272500" y="134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165676</xdr:rowOff>
    </xdr:from>
    <xdr:ext cx="534377" cy="259045"/>
    <xdr:sp macro="" textlink="">
      <xdr:nvSpPr>
        <xdr:cNvPr id="883" name="テキスト ボックス 882"/>
        <xdr:cNvSpPr txBox="1"/>
      </xdr:nvSpPr>
      <xdr:spPr>
        <a:xfrm>
          <a:off x="21056111" y="1353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82386</xdr:rowOff>
    </xdr:from>
    <xdr:to>
      <xdr:col>107</xdr:col>
      <xdr:colOff>101600</xdr:colOff>
      <xdr:row>79</xdr:row>
      <xdr:rowOff>12536</xdr:rowOff>
    </xdr:to>
    <xdr:sp macro="" textlink="">
      <xdr:nvSpPr>
        <xdr:cNvPr id="884" name="楕円 883"/>
        <xdr:cNvSpPr/>
      </xdr:nvSpPr>
      <xdr:spPr>
        <a:xfrm>
          <a:off x="203835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3663</xdr:rowOff>
    </xdr:from>
    <xdr:ext cx="534377" cy="259045"/>
    <xdr:sp macro="" textlink="">
      <xdr:nvSpPr>
        <xdr:cNvPr id="885" name="テキスト ボックス 884"/>
        <xdr:cNvSpPr txBox="1"/>
      </xdr:nvSpPr>
      <xdr:spPr>
        <a:xfrm>
          <a:off x="20167111" y="135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88188</xdr:rowOff>
    </xdr:from>
    <xdr:to>
      <xdr:col>102</xdr:col>
      <xdr:colOff>165100</xdr:colOff>
      <xdr:row>79</xdr:row>
      <xdr:rowOff>18338</xdr:rowOff>
    </xdr:to>
    <xdr:sp macro="" textlink="">
      <xdr:nvSpPr>
        <xdr:cNvPr id="886" name="楕円 885"/>
        <xdr:cNvSpPr/>
      </xdr:nvSpPr>
      <xdr:spPr>
        <a:xfrm>
          <a:off x="19494500" y="13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9465</xdr:rowOff>
    </xdr:from>
    <xdr:ext cx="534377" cy="259045"/>
    <xdr:sp macro="" textlink="">
      <xdr:nvSpPr>
        <xdr:cNvPr id="887" name="テキスト ボックス 886"/>
        <xdr:cNvSpPr txBox="1"/>
      </xdr:nvSpPr>
      <xdr:spPr>
        <a:xfrm>
          <a:off x="19278111" y="1355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93777</xdr:rowOff>
    </xdr:from>
    <xdr:to>
      <xdr:col>98</xdr:col>
      <xdr:colOff>38100</xdr:colOff>
      <xdr:row>79</xdr:row>
      <xdr:rowOff>23927</xdr:rowOff>
    </xdr:to>
    <xdr:sp macro="" textlink="">
      <xdr:nvSpPr>
        <xdr:cNvPr id="888" name="楕円 887"/>
        <xdr:cNvSpPr/>
      </xdr:nvSpPr>
      <xdr:spPr>
        <a:xfrm>
          <a:off x="18605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15054</xdr:rowOff>
    </xdr:from>
    <xdr:ext cx="534377" cy="259045"/>
    <xdr:sp macro="" textlink="">
      <xdr:nvSpPr>
        <xdr:cNvPr id="889" name="テキスト ボックス 888"/>
        <xdr:cNvSpPr txBox="1"/>
      </xdr:nvSpPr>
      <xdr:spPr>
        <a:xfrm>
          <a:off x="18389111" y="1355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歳出予算は、一人当たり</a:t>
          </a:r>
          <a:r>
            <a:rPr kumimoji="1" lang="en-US" altLang="ja-JP" sz="1100">
              <a:solidFill>
                <a:schemeClr val="dk1"/>
              </a:solidFill>
              <a:effectLst/>
              <a:latin typeface="+mn-lt"/>
              <a:ea typeface="+mn-ea"/>
              <a:cs typeface="+mn-cs"/>
            </a:rPr>
            <a:t>572,746</a:t>
          </a:r>
          <a:r>
            <a:rPr kumimoji="1" lang="ja-JP" altLang="ja-JP" sz="1100">
              <a:solidFill>
                <a:schemeClr val="dk1"/>
              </a:solidFill>
              <a:effectLst/>
              <a:latin typeface="+mn-lt"/>
              <a:ea typeface="+mn-ea"/>
              <a:cs typeface="+mn-cs"/>
            </a:rPr>
            <a:t>円となり、貸付金を除く費目はいずれも類似団体内平均値を下回っている。</a:t>
          </a:r>
          <a:endParaRPr lang="ja-JP" altLang="ja-JP" sz="1400">
            <a:effectLst/>
          </a:endParaRPr>
        </a:p>
        <a:p>
          <a:r>
            <a:rPr kumimoji="1" lang="ja-JP" altLang="ja-JP" sz="1100">
              <a:solidFill>
                <a:schemeClr val="dk1"/>
              </a:solidFill>
              <a:effectLst/>
              <a:latin typeface="+mn-lt"/>
              <a:ea typeface="+mn-ea"/>
              <a:cs typeface="+mn-cs"/>
            </a:rPr>
            <a:t>維持補修費は、住民一人当たり</a:t>
          </a:r>
          <a:r>
            <a:rPr kumimoji="1" lang="en-US" altLang="ja-JP" sz="1100">
              <a:solidFill>
                <a:schemeClr val="dk1"/>
              </a:solidFill>
              <a:effectLst/>
              <a:latin typeface="+mn-lt"/>
              <a:ea typeface="+mn-ea"/>
              <a:cs typeface="+mn-cs"/>
            </a:rPr>
            <a:t>13,684</a:t>
          </a:r>
          <a:r>
            <a:rPr kumimoji="1" lang="ja-JP" altLang="ja-JP" sz="1100">
              <a:solidFill>
                <a:schemeClr val="dk1"/>
              </a:solidFill>
              <a:effectLst/>
              <a:latin typeface="+mn-lt"/>
              <a:ea typeface="+mn-ea"/>
              <a:cs typeface="+mn-cs"/>
            </a:rPr>
            <a:t>円となり、昨年と比較して</a:t>
          </a:r>
          <a:r>
            <a:rPr kumimoji="1" lang="en-US" altLang="ja-JP" sz="1100">
              <a:solidFill>
                <a:schemeClr val="dk1"/>
              </a:solidFill>
              <a:effectLst/>
              <a:latin typeface="+mn-lt"/>
              <a:ea typeface="+mn-ea"/>
              <a:cs typeface="+mn-cs"/>
            </a:rPr>
            <a:t>6,326</a:t>
          </a:r>
          <a:r>
            <a:rPr kumimoji="1" lang="ja-JP" altLang="ja-JP" sz="1100">
              <a:solidFill>
                <a:schemeClr val="dk1"/>
              </a:solidFill>
              <a:effectLst/>
              <a:latin typeface="+mn-lt"/>
              <a:ea typeface="+mn-ea"/>
              <a:cs typeface="+mn-cs"/>
            </a:rPr>
            <a:t>円増加した。主な要因は、村道補修工事及び保育園補修関連によるもの。</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43,276</a:t>
          </a:r>
          <a:r>
            <a:rPr kumimoji="1" lang="ja-JP" altLang="ja-JP" sz="1100">
              <a:solidFill>
                <a:schemeClr val="dk1"/>
              </a:solidFill>
              <a:effectLst/>
              <a:latin typeface="+mn-lt"/>
              <a:ea typeface="+mn-ea"/>
              <a:cs typeface="+mn-cs"/>
            </a:rPr>
            <a:t>円となり、昨年と比較して</a:t>
          </a:r>
          <a:r>
            <a:rPr kumimoji="1" lang="en-US" altLang="ja-JP" sz="1100">
              <a:solidFill>
                <a:schemeClr val="dk1"/>
              </a:solidFill>
              <a:effectLst/>
              <a:latin typeface="+mn-lt"/>
              <a:ea typeface="+mn-ea"/>
              <a:cs typeface="+mn-cs"/>
            </a:rPr>
            <a:t>16,814</a:t>
          </a:r>
          <a:r>
            <a:rPr kumimoji="1" lang="ja-JP" altLang="ja-JP" sz="1100">
              <a:solidFill>
                <a:schemeClr val="dk1"/>
              </a:solidFill>
              <a:effectLst/>
              <a:latin typeface="+mn-lt"/>
              <a:ea typeface="+mn-ea"/>
              <a:cs typeface="+mn-cs"/>
            </a:rPr>
            <a:t>円増加した。主な要因は、子育て支援センター建設工事によるもの。</a:t>
          </a:r>
          <a:endParaRPr lang="ja-JP" altLang="ja-JP" sz="1400">
            <a:effectLst/>
          </a:endParaRPr>
        </a:p>
        <a:p>
          <a:r>
            <a:rPr kumimoji="1" lang="ja-JP" altLang="ja-JP" sz="1100">
              <a:solidFill>
                <a:schemeClr val="dk1"/>
              </a:solidFill>
              <a:effectLst/>
              <a:latin typeface="+mn-lt"/>
              <a:ea typeface="+mn-ea"/>
              <a:cs typeface="+mn-cs"/>
            </a:rPr>
            <a:t>今後、普通建設事業費は、施設の老朽化に伴う更新整備等が見込まれるが公共施設等総合管理計画及び個別施設計画に基づき取り組んでいく必要がある。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8,063
7,908
43.26
5,443,612
4,618,054
822,786
3,051,013
1,501,093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112014</xdr:rowOff>
    </xdr:from>
    <xdr:to>
      <xdr:col>24</xdr:col>
      <xdr:colOff>63500</xdr:colOff>
      <xdr:row>37</xdr:row>
      <xdr:rowOff>139319</xdr:rowOff>
    </xdr:to>
    <xdr:cxnSp macro="">
      <xdr:nvCxnSpPr>
        <xdr:cNvPr id="61" name="直線コネクタ 60"/>
        <xdr:cNvCxnSpPr/>
      </xdr:nvCxnSpPr>
      <xdr:spPr>
        <a:xfrm flipV="1">
          <a:off x="3797300" y="6455664"/>
          <a:ext cx="8382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139319</xdr:rowOff>
    </xdr:from>
    <xdr:to>
      <xdr:col>19</xdr:col>
      <xdr:colOff>177800</xdr:colOff>
      <xdr:row>37</xdr:row>
      <xdr:rowOff>139573</xdr:rowOff>
    </xdr:to>
    <xdr:cxnSp macro="">
      <xdr:nvCxnSpPr>
        <xdr:cNvPr id="64" name="直線コネクタ 63"/>
        <xdr:cNvCxnSpPr/>
      </xdr:nvCxnSpPr>
      <xdr:spPr>
        <a:xfrm flipV="1">
          <a:off x="2908300" y="6482969"/>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139573</xdr:rowOff>
    </xdr:from>
    <xdr:to>
      <xdr:col>15</xdr:col>
      <xdr:colOff>50800</xdr:colOff>
      <xdr:row>37</xdr:row>
      <xdr:rowOff>155067</xdr:rowOff>
    </xdr:to>
    <xdr:cxnSp macro="">
      <xdr:nvCxnSpPr>
        <xdr:cNvPr id="67" name="直線コネクタ 66"/>
        <xdr:cNvCxnSpPr/>
      </xdr:nvCxnSpPr>
      <xdr:spPr>
        <a:xfrm flipV="1">
          <a:off x="2019300" y="6483223"/>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125095</xdr:rowOff>
    </xdr:from>
    <xdr:to>
      <xdr:col>10</xdr:col>
      <xdr:colOff>114300</xdr:colOff>
      <xdr:row>37</xdr:row>
      <xdr:rowOff>155067</xdr:rowOff>
    </xdr:to>
    <xdr:cxnSp macro="">
      <xdr:nvCxnSpPr>
        <xdr:cNvPr id="70" name="直線コネクタ 69"/>
        <xdr:cNvCxnSpPr/>
      </xdr:nvCxnSpPr>
      <xdr:spPr>
        <a:xfrm>
          <a:off x="1130300" y="6468745"/>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61214</xdr:rowOff>
    </xdr:from>
    <xdr:to>
      <xdr:col>24</xdr:col>
      <xdr:colOff>114300</xdr:colOff>
      <xdr:row>37</xdr:row>
      <xdr:rowOff>162814</xdr:rowOff>
    </xdr:to>
    <xdr:sp macro="" textlink="">
      <xdr:nvSpPr>
        <xdr:cNvPr id="80" name="楕円 79"/>
        <xdr:cNvSpPr/>
      </xdr:nvSpPr>
      <xdr:spPr>
        <a:xfrm>
          <a:off x="4584700" y="6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39641</xdr:rowOff>
    </xdr:from>
    <xdr:ext cx="469744" cy="259045"/>
    <xdr:sp macro="" textlink="">
      <xdr:nvSpPr>
        <xdr:cNvPr id="81" name="議会費該当値テキスト"/>
        <xdr:cNvSpPr txBox="1"/>
      </xdr:nvSpPr>
      <xdr:spPr>
        <a:xfrm>
          <a:off x="4686300" y="63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88519</xdr:rowOff>
    </xdr:from>
    <xdr:to>
      <xdr:col>20</xdr:col>
      <xdr:colOff>38100</xdr:colOff>
      <xdr:row>38</xdr:row>
      <xdr:rowOff>18669</xdr:rowOff>
    </xdr:to>
    <xdr:sp macro="" textlink="">
      <xdr:nvSpPr>
        <xdr:cNvPr id="82" name="楕円 81"/>
        <xdr:cNvSpPr/>
      </xdr:nvSpPr>
      <xdr:spPr>
        <a:xfrm>
          <a:off x="3746500" y="6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9796</xdr:rowOff>
    </xdr:from>
    <xdr:ext cx="469744" cy="259045"/>
    <xdr:sp macro="" textlink="">
      <xdr:nvSpPr>
        <xdr:cNvPr id="83" name="テキスト ボックス 82"/>
        <xdr:cNvSpPr txBox="1"/>
      </xdr:nvSpPr>
      <xdr:spPr>
        <a:xfrm>
          <a:off x="3562428"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88773</xdr:rowOff>
    </xdr:from>
    <xdr:to>
      <xdr:col>15</xdr:col>
      <xdr:colOff>101600</xdr:colOff>
      <xdr:row>38</xdr:row>
      <xdr:rowOff>18923</xdr:rowOff>
    </xdr:to>
    <xdr:sp macro="" textlink="">
      <xdr:nvSpPr>
        <xdr:cNvPr id="84" name="楕円 83"/>
        <xdr:cNvSpPr/>
      </xdr:nvSpPr>
      <xdr:spPr>
        <a:xfrm>
          <a:off x="2857500" y="64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10050</xdr:rowOff>
    </xdr:from>
    <xdr:ext cx="469744" cy="259045"/>
    <xdr:sp macro="" textlink="">
      <xdr:nvSpPr>
        <xdr:cNvPr id="85" name="テキスト ボックス 84"/>
        <xdr:cNvSpPr txBox="1"/>
      </xdr:nvSpPr>
      <xdr:spPr>
        <a:xfrm>
          <a:off x="2673428" y="652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104267</xdr:rowOff>
    </xdr:from>
    <xdr:to>
      <xdr:col>10</xdr:col>
      <xdr:colOff>165100</xdr:colOff>
      <xdr:row>38</xdr:row>
      <xdr:rowOff>34417</xdr:rowOff>
    </xdr:to>
    <xdr:sp macro="" textlink="">
      <xdr:nvSpPr>
        <xdr:cNvPr id="86" name="楕円 85"/>
        <xdr:cNvSpPr/>
      </xdr:nvSpPr>
      <xdr:spPr>
        <a:xfrm>
          <a:off x="1968500" y="64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25544</xdr:rowOff>
    </xdr:from>
    <xdr:ext cx="469744" cy="259045"/>
    <xdr:sp macro="" textlink="">
      <xdr:nvSpPr>
        <xdr:cNvPr id="87" name="テキスト ボックス 86"/>
        <xdr:cNvSpPr txBox="1"/>
      </xdr:nvSpPr>
      <xdr:spPr>
        <a:xfrm>
          <a:off x="1784428" y="654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74295</xdr:rowOff>
    </xdr:from>
    <xdr:to>
      <xdr:col>6</xdr:col>
      <xdr:colOff>38100</xdr:colOff>
      <xdr:row>38</xdr:row>
      <xdr:rowOff>4445</xdr:rowOff>
    </xdr:to>
    <xdr:sp macro="" textlink="">
      <xdr:nvSpPr>
        <xdr:cNvPr id="88" name="楕円 87"/>
        <xdr:cNvSpPr/>
      </xdr:nvSpPr>
      <xdr:spPr>
        <a:xfrm>
          <a:off x="1079500" y="6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167022</xdr:rowOff>
    </xdr:from>
    <xdr:ext cx="469744" cy="259045"/>
    <xdr:sp macro="" textlink="">
      <xdr:nvSpPr>
        <xdr:cNvPr id="89" name="テキスト ボックス 88"/>
        <xdr:cNvSpPr txBox="1"/>
      </xdr:nvSpPr>
      <xdr:spPr>
        <a:xfrm>
          <a:off x="895428" y="651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118018</xdr:rowOff>
    </xdr:from>
    <xdr:to>
      <xdr:col>24</xdr:col>
      <xdr:colOff>63500</xdr:colOff>
      <xdr:row>58</xdr:row>
      <xdr:rowOff>145265</xdr:rowOff>
    </xdr:to>
    <xdr:cxnSp macro="">
      <xdr:nvCxnSpPr>
        <xdr:cNvPr id="120" name="直線コネクタ 119"/>
        <xdr:cNvCxnSpPr/>
      </xdr:nvCxnSpPr>
      <xdr:spPr>
        <a:xfrm flipV="1">
          <a:off x="3797300" y="10062118"/>
          <a:ext cx="838200" cy="2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5647</xdr:rowOff>
    </xdr:from>
    <xdr:to>
      <xdr:col>19</xdr:col>
      <xdr:colOff>177800</xdr:colOff>
      <xdr:row>58</xdr:row>
      <xdr:rowOff>145265</xdr:rowOff>
    </xdr:to>
    <xdr:cxnSp macro="">
      <xdr:nvCxnSpPr>
        <xdr:cNvPr id="123" name="直線コネクタ 122"/>
        <xdr:cNvCxnSpPr/>
      </xdr:nvCxnSpPr>
      <xdr:spPr>
        <a:xfrm>
          <a:off x="2908300" y="9949747"/>
          <a:ext cx="889000" cy="13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5647</xdr:rowOff>
    </xdr:from>
    <xdr:to>
      <xdr:col>15</xdr:col>
      <xdr:colOff>50800</xdr:colOff>
      <xdr:row>58</xdr:row>
      <xdr:rowOff>125433</xdr:rowOff>
    </xdr:to>
    <xdr:cxnSp macro="">
      <xdr:nvCxnSpPr>
        <xdr:cNvPr id="126" name="直線コネクタ 125"/>
        <xdr:cNvCxnSpPr/>
      </xdr:nvCxnSpPr>
      <xdr:spPr>
        <a:xfrm flipV="1">
          <a:off x="2019300" y="9949747"/>
          <a:ext cx="889000" cy="1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125433</xdr:rowOff>
    </xdr:from>
    <xdr:to>
      <xdr:col>10</xdr:col>
      <xdr:colOff>114300</xdr:colOff>
      <xdr:row>58</xdr:row>
      <xdr:rowOff>162191</xdr:rowOff>
    </xdr:to>
    <xdr:cxnSp macro="">
      <xdr:nvCxnSpPr>
        <xdr:cNvPr id="129" name="直線コネクタ 128"/>
        <xdr:cNvCxnSpPr/>
      </xdr:nvCxnSpPr>
      <xdr:spPr>
        <a:xfrm flipV="1">
          <a:off x="1130300" y="10069533"/>
          <a:ext cx="889000" cy="3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67218</xdr:rowOff>
    </xdr:from>
    <xdr:to>
      <xdr:col>24</xdr:col>
      <xdr:colOff>114300</xdr:colOff>
      <xdr:row>58</xdr:row>
      <xdr:rowOff>168818</xdr:rowOff>
    </xdr:to>
    <xdr:sp macro="" textlink="">
      <xdr:nvSpPr>
        <xdr:cNvPr id="139" name="楕円 138"/>
        <xdr:cNvSpPr/>
      </xdr:nvSpPr>
      <xdr:spPr>
        <a:xfrm>
          <a:off x="4584700" y="100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153595</xdr:rowOff>
    </xdr:from>
    <xdr:ext cx="534377" cy="259045"/>
    <xdr:sp macro="" textlink="">
      <xdr:nvSpPr>
        <xdr:cNvPr id="140" name="総務費該当値テキスト"/>
        <xdr:cNvSpPr txBox="1"/>
      </xdr:nvSpPr>
      <xdr:spPr>
        <a:xfrm>
          <a:off x="4686300" y="992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94465</xdr:rowOff>
    </xdr:from>
    <xdr:to>
      <xdr:col>20</xdr:col>
      <xdr:colOff>38100</xdr:colOff>
      <xdr:row>59</xdr:row>
      <xdr:rowOff>24615</xdr:rowOff>
    </xdr:to>
    <xdr:sp macro="" textlink="">
      <xdr:nvSpPr>
        <xdr:cNvPr id="141" name="楕円 140"/>
        <xdr:cNvSpPr/>
      </xdr:nvSpPr>
      <xdr:spPr>
        <a:xfrm>
          <a:off x="3746500" y="1003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15742</xdr:rowOff>
    </xdr:from>
    <xdr:ext cx="534377" cy="259045"/>
    <xdr:sp macro="" textlink="">
      <xdr:nvSpPr>
        <xdr:cNvPr id="142" name="テキスト ボックス 141"/>
        <xdr:cNvSpPr txBox="1"/>
      </xdr:nvSpPr>
      <xdr:spPr>
        <a:xfrm>
          <a:off x="3530111" y="1013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126297</xdr:rowOff>
    </xdr:from>
    <xdr:to>
      <xdr:col>15</xdr:col>
      <xdr:colOff>101600</xdr:colOff>
      <xdr:row>58</xdr:row>
      <xdr:rowOff>56447</xdr:rowOff>
    </xdr:to>
    <xdr:sp macro="" textlink="">
      <xdr:nvSpPr>
        <xdr:cNvPr id="143" name="楕円 142"/>
        <xdr:cNvSpPr/>
      </xdr:nvSpPr>
      <xdr:spPr>
        <a:xfrm>
          <a:off x="2857500" y="98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47574</xdr:rowOff>
    </xdr:from>
    <xdr:ext cx="599010" cy="259045"/>
    <xdr:sp macro="" textlink="">
      <xdr:nvSpPr>
        <xdr:cNvPr id="144" name="テキスト ボックス 143"/>
        <xdr:cNvSpPr txBox="1"/>
      </xdr:nvSpPr>
      <xdr:spPr>
        <a:xfrm>
          <a:off x="2608795" y="999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74633</xdr:rowOff>
    </xdr:from>
    <xdr:to>
      <xdr:col>10</xdr:col>
      <xdr:colOff>165100</xdr:colOff>
      <xdr:row>59</xdr:row>
      <xdr:rowOff>4783</xdr:rowOff>
    </xdr:to>
    <xdr:sp macro="" textlink="">
      <xdr:nvSpPr>
        <xdr:cNvPr id="145" name="楕円 144"/>
        <xdr:cNvSpPr/>
      </xdr:nvSpPr>
      <xdr:spPr>
        <a:xfrm>
          <a:off x="1968500" y="100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167360</xdr:rowOff>
    </xdr:from>
    <xdr:ext cx="534377" cy="259045"/>
    <xdr:sp macro="" textlink="">
      <xdr:nvSpPr>
        <xdr:cNvPr id="146" name="テキスト ボックス 145"/>
        <xdr:cNvSpPr txBox="1"/>
      </xdr:nvSpPr>
      <xdr:spPr>
        <a:xfrm>
          <a:off x="1752111" y="1011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111391</xdr:rowOff>
    </xdr:from>
    <xdr:to>
      <xdr:col>6</xdr:col>
      <xdr:colOff>38100</xdr:colOff>
      <xdr:row>59</xdr:row>
      <xdr:rowOff>41541</xdr:rowOff>
    </xdr:to>
    <xdr:sp macro="" textlink="">
      <xdr:nvSpPr>
        <xdr:cNvPr id="147" name="楕円 146"/>
        <xdr:cNvSpPr/>
      </xdr:nvSpPr>
      <xdr:spPr>
        <a:xfrm>
          <a:off x="1079500" y="100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32668</xdr:rowOff>
    </xdr:from>
    <xdr:ext cx="534377" cy="259045"/>
    <xdr:sp macro="" textlink="">
      <xdr:nvSpPr>
        <xdr:cNvPr id="148" name="テキスト ボックス 147"/>
        <xdr:cNvSpPr txBox="1"/>
      </xdr:nvSpPr>
      <xdr:spPr>
        <a:xfrm>
          <a:off x="863111" y="101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127791</xdr:rowOff>
    </xdr:from>
    <xdr:to>
      <xdr:col>24</xdr:col>
      <xdr:colOff>63500</xdr:colOff>
      <xdr:row>77</xdr:row>
      <xdr:rowOff>29195</xdr:rowOff>
    </xdr:to>
    <xdr:cxnSp macro="">
      <xdr:nvCxnSpPr>
        <xdr:cNvPr id="176" name="直線コネクタ 175"/>
        <xdr:cNvCxnSpPr/>
      </xdr:nvCxnSpPr>
      <xdr:spPr>
        <a:xfrm flipV="1">
          <a:off x="3797300" y="13157991"/>
          <a:ext cx="838200" cy="7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29195</xdr:rowOff>
    </xdr:from>
    <xdr:to>
      <xdr:col>19</xdr:col>
      <xdr:colOff>177800</xdr:colOff>
      <xdr:row>77</xdr:row>
      <xdr:rowOff>72520</xdr:rowOff>
    </xdr:to>
    <xdr:cxnSp macro="">
      <xdr:nvCxnSpPr>
        <xdr:cNvPr id="179" name="直線コネクタ 178"/>
        <xdr:cNvCxnSpPr/>
      </xdr:nvCxnSpPr>
      <xdr:spPr>
        <a:xfrm flipV="1">
          <a:off x="2908300" y="13230845"/>
          <a:ext cx="889000" cy="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72520</xdr:rowOff>
    </xdr:from>
    <xdr:to>
      <xdr:col>15</xdr:col>
      <xdr:colOff>50800</xdr:colOff>
      <xdr:row>77</xdr:row>
      <xdr:rowOff>142932</xdr:rowOff>
    </xdr:to>
    <xdr:cxnSp macro="">
      <xdr:nvCxnSpPr>
        <xdr:cNvPr id="182" name="直線コネクタ 181"/>
        <xdr:cNvCxnSpPr/>
      </xdr:nvCxnSpPr>
      <xdr:spPr>
        <a:xfrm flipV="1">
          <a:off x="2019300" y="13274170"/>
          <a:ext cx="889000" cy="7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108752</xdr:rowOff>
    </xdr:from>
    <xdr:to>
      <xdr:col>10</xdr:col>
      <xdr:colOff>114300</xdr:colOff>
      <xdr:row>77</xdr:row>
      <xdr:rowOff>142932</xdr:rowOff>
    </xdr:to>
    <xdr:cxnSp macro="">
      <xdr:nvCxnSpPr>
        <xdr:cNvPr id="185" name="直線コネクタ 184"/>
        <xdr:cNvCxnSpPr/>
      </xdr:nvCxnSpPr>
      <xdr:spPr>
        <a:xfrm>
          <a:off x="1130300" y="13310402"/>
          <a:ext cx="889000" cy="3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76991</xdr:rowOff>
    </xdr:from>
    <xdr:to>
      <xdr:col>24</xdr:col>
      <xdr:colOff>114300</xdr:colOff>
      <xdr:row>77</xdr:row>
      <xdr:rowOff>7141</xdr:rowOff>
    </xdr:to>
    <xdr:sp macro="" textlink="">
      <xdr:nvSpPr>
        <xdr:cNvPr id="195" name="楕円 194"/>
        <xdr:cNvSpPr/>
      </xdr:nvSpPr>
      <xdr:spPr>
        <a:xfrm>
          <a:off x="4584700" y="131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55418</xdr:rowOff>
    </xdr:from>
    <xdr:ext cx="599010" cy="259045"/>
    <xdr:sp macro="" textlink="">
      <xdr:nvSpPr>
        <xdr:cNvPr id="196" name="民生費該当値テキスト"/>
        <xdr:cNvSpPr txBox="1"/>
      </xdr:nvSpPr>
      <xdr:spPr>
        <a:xfrm>
          <a:off x="4686300" y="1308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149845</xdr:rowOff>
    </xdr:from>
    <xdr:to>
      <xdr:col>20</xdr:col>
      <xdr:colOff>38100</xdr:colOff>
      <xdr:row>77</xdr:row>
      <xdr:rowOff>79995</xdr:rowOff>
    </xdr:to>
    <xdr:sp macro="" textlink="">
      <xdr:nvSpPr>
        <xdr:cNvPr id="197" name="楕円 196"/>
        <xdr:cNvSpPr/>
      </xdr:nvSpPr>
      <xdr:spPr>
        <a:xfrm>
          <a:off x="3746500" y="1318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71122</xdr:rowOff>
    </xdr:from>
    <xdr:ext cx="599010" cy="259045"/>
    <xdr:sp macro="" textlink="">
      <xdr:nvSpPr>
        <xdr:cNvPr id="198" name="テキスト ボックス 197"/>
        <xdr:cNvSpPr txBox="1"/>
      </xdr:nvSpPr>
      <xdr:spPr>
        <a:xfrm>
          <a:off x="3497795" y="1327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21720</xdr:rowOff>
    </xdr:from>
    <xdr:to>
      <xdr:col>15</xdr:col>
      <xdr:colOff>101600</xdr:colOff>
      <xdr:row>77</xdr:row>
      <xdr:rowOff>123320</xdr:rowOff>
    </xdr:to>
    <xdr:sp macro="" textlink="">
      <xdr:nvSpPr>
        <xdr:cNvPr id="199" name="楕円 198"/>
        <xdr:cNvSpPr/>
      </xdr:nvSpPr>
      <xdr:spPr>
        <a:xfrm>
          <a:off x="2857500" y="132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114447</xdr:rowOff>
    </xdr:from>
    <xdr:ext cx="599010" cy="259045"/>
    <xdr:sp macro="" textlink="">
      <xdr:nvSpPr>
        <xdr:cNvPr id="200" name="テキスト ボックス 199"/>
        <xdr:cNvSpPr txBox="1"/>
      </xdr:nvSpPr>
      <xdr:spPr>
        <a:xfrm>
          <a:off x="2608795" y="1331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92132</xdr:rowOff>
    </xdr:from>
    <xdr:to>
      <xdr:col>10</xdr:col>
      <xdr:colOff>165100</xdr:colOff>
      <xdr:row>78</xdr:row>
      <xdr:rowOff>22282</xdr:rowOff>
    </xdr:to>
    <xdr:sp macro="" textlink="">
      <xdr:nvSpPr>
        <xdr:cNvPr id="201" name="楕円 200"/>
        <xdr:cNvSpPr/>
      </xdr:nvSpPr>
      <xdr:spPr>
        <a:xfrm>
          <a:off x="1968500" y="132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13409</xdr:rowOff>
    </xdr:from>
    <xdr:ext cx="599010" cy="259045"/>
    <xdr:sp macro="" textlink="">
      <xdr:nvSpPr>
        <xdr:cNvPr id="202" name="テキスト ボックス 201"/>
        <xdr:cNvSpPr txBox="1"/>
      </xdr:nvSpPr>
      <xdr:spPr>
        <a:xfrm>
          <a:off x="1719795" y="1338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57952</xdr:rowOff>
    </xdr:from>
    <xdr:to>
      <xdr:col>6</xdr:col>
      <xdr:colOff>38100</xdr:colOff>
      <xdr:row>77</xdr:row>
      <xdr:rowOff>159552</xdr:rowOff>
    </xdr:to>
    <xdr:sp macro="" textlink="">
      <xdr:nvSpPr>
        <xdr:cNvPr id="203" name="楕円 202"/>
        <xdr:cNvSpPr/>
      </xdr:nvSpPr>
      <xdr:spPr>
        <a:xfrm>
          <a:off x="1079500" y="132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150679</xdr:rowOff>
    </xdr:from>
    <xdr:ext cx="599010" cy="259045"/>
    <xdr:sp macro="" textlink="">
      <xdr:nvSpPr>
        <xdr:cNvPr id="204" name="テキスト ボックス 203"/>
        <xdr:cNvSpPr txBox="1"/>
      </xdr:nvSpPr>
      <xdr:spPr>
        <a:xfrm>
          <a:off x="830795" y="1335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73772</xdr:rowOff>
    </xdr:from>
    <xdr:to>
      <xdr:col>24</xdr:col>
      <xdr:colOff>63500</xdr:colOff>
      <xdr:row>97</xdr:row>
      <xdr:rowOff>98254</xdr:rowOff>
    </xdr:to>
    <xdr:cxnSp macro="">
      <xdr:nvCxnSpPr>
        <xdr:cNvPr id="231" name="直線コネクタ 230"/>
        <xdr:cNvCxnSpPr/>
      </xdr:nvCxnSpPr>
      <xdr:spPr>
        <a:xfrm>
          <a:off x="3797300" y="16704422"/>
          <a:ext cx="838200" cy="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73772</xdr:rowOff>
    </xdr:from>
    <xdr:to>
      <xdr:col>19</xdr:col>
      <xdr:colOff>177800</xdr:colOff>
      <xdr:row>97</xdr:row>
      <xdr:rowOff>99284</xdr:rowOff>
    </xdr:to>
    <xdr:cxnSp macro="">
      <xdr:nvCxnSpPr>
        <xdr:cNvPr id="234" name="直線コネクタ 233"/>
        <xdr:cNvCxnSpPr/>
      </xdr:nvCxnSpPr>
      <xdr:spPr>
        <a:xfrm flipV="1">
          <a:off x="2908300" y="16704422"/>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99284</xdr:rowOff>
    </xdr:from>
    <xdr:to>
      <xdr:col>15</xdr:col>
      <xdr:colOff>50800</xdr:colOff>
      <xdr:row>97</xdr:row>
      <xdr:rowOff>127868</xdr:rowOff>
    </xdr:to>
    <xdr:cxnSp macro="">
      <xdr:nvCxnSpPr>
        <xdr:cNvPr id="237" name="直線コネクタ 236"/>
        <xdr:cNvCxnSpPr/>
      </xdr:nvCxnSpPr>
      <xdr:spPr>
        <a:xfrm flipV="1">
          <a:off x="2019300" y="16729934"/>
          <a:ext cx="8890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127868</xdr:rowOff>
    </xdr:from>
    <xdr:to>
      <xdr:col>10</xdr:col>
      <xdr:colOff>114300</xdr:colOff>
      <xdr:row>97</xdr:row>
      <xdr:rowOff>141204</xdr:rowOff>
    </xdr:to>
    <xdr:cxnSp macro="">
      <xdr:nvCxnSpPr>
        <xdr:cNvPr id="240" name="直線コネクタ 239"/>
        <xdr:cNvCxnSpPr/>
      </xdr:nvCxnSpPr>
      <xdr:spPr>
        <a:xfrm flipV="1">
          <a:off x="1130300" y="16758518"/>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47454</xdr:rowOff>
    </xdr:from>
    <xdr:to>
      <xdr:col>24</xdr:col>
      <xdr:colOff>114300</xdr:colOff>
      <xdr:row>97</xdr:row>
      <xdr:rowOff>149054</xdr:rowOff>
    </xdr:to>
    <xdr:sp macro="" textlink="">
      <xdr:nvSpPr>
        <xdr:cNvPr id="250" name="楕円 249"/>
        <xdr:cNvSpPr/>
      </xdr:nvSpPr>
      <xdr:spPr>
        <a:xfrm>
          <a:off x="4584700" y="166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133831</xdr:rowOff>
    </xdr:from>
    <xdr:ext cx="534377" cy="259045"/>
    <xdr:sp macro="" textlink="">
      <xdr:nvSpPr>
        <xdr:cNvPr id="251" name="衛生費該当値テキスト"/>
        <xdr:cNvSpPr txBox="1"/>
      </xdr:nvSpPr>
      <xdr:spPr>
        <a:xfrm>
          <a:off x="4686300" y="1659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22972</xdr:rowOff>
    </xdr:from>
    <xdr:to>
      <xdr:col>20</xdr:col>
      <xdr:colOff>38100</xdr:colOff>
      <xdr:row>97</xdr:row>
      <xdr:rowOff>124572</xdr:rowOff>
    </xdr:to>
    <xdr:sp macro="" textlink="">
      <xdr:nvSpPr>
        <xdr:cNvPr id="252" name="楕円 251"/>
        <xdr:cNvSpPr/>
      </xdr:nvSpPr>
      <xdr:spPr>
        <a:xfrm>
          <a:off x="3746500" y="166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115699</xdr:rowOff>
    </xdr:from>
    <xdr:ext cx="534377" cy="259045"/>
    <xdr:sp macro="" textlink="">
      <xdr:nvSpPr>
        <xdr:cNvPr id="253" name="テキスト ボックス 252"/>
        <xdr:cNvSpPr txBox="1"/>
      </xdr:nvSpPr>
      <xdr:spPr>
        <a:xfrm>
          <a:off x="3530111" y="167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48484</xdr:rowOff>
    </xdr:from>
    <xdr:to>
      <xdr:col>15</xdr:col>
      <xdr:colOff>101600</xdr:colOff>
      <xdr:row>97</xdr:row>
      <xdr:rowOff>150084</xdr:rowOff>
    </xdr:to>
    <xdr:sp macro="" textlink="">
      <xdr:nvSpPr>
        <xdr:cNvPr id="254" name="楕円 253"/>
        <xdr:cNvSpPr/>
      </xdr:nvSpPr>
      <xdr:spPr>
        <a:xfrm>
          <a:off x="2857500" y="166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141211</xdr:rowOff>
    </xdr:from>
    <xdr:ext cx="534377" cy="259045"/>
    <xdr:sp macro="" textlink="">
      <xdr:nvSpPr>
        <xdr:cNvPr id="255" name="テキスト ボックス 254"/>
        <xdr:cNvSpPr txBox="1"/>
      </xdr:nvSpPr>
      <xdr:spPr>
        <a:xfrm>
          <a:off x="2641111" y="167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77068</xdr:rowOff>
    </xdr:from>
    <xdr:to>
      <xdr:col>10</xdr:col>
      <xdr:colOff>165100</xdr:colOff>
      <xdr:row>98</xdr:row>
      <xdr:rowOff>7218</xdr:rowOff>
    </xdr:to>
    <xdr:sp macro="" textlink="">
      <xdr:nvSpPr>
        <xdr:cNvPr id="256" name="楕円 255"/>
        <xdr:cNvSpPr/>
      </xdr:nvSpPr>
      <xdr:spPr>
        <a:xfrm>
          <a:off x="1968500" y="167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169795</xdr:rowOff>
    </xdr:from>
    <xdr:ext cx="534377" cy="259045"/>
    <xdr:sp macro="" textlink="">
      <xdr:nvSpPr>
        <xdr:cNvPr id="257" name="テキスト ボックス 256"/>
        <xdr:cNvSpPr txBox="1"/>
      </xdr:nvSpPr>
      <xdr:spPr>
        <a:xfrm>
          <a:off x="1752111" y="168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90404</xdr:rowOff>
    </xdr:from>
    <xdr:to>
      <xdr:col>6</xdr:col>
      <xdr:colOff>38100</xdr:colOff>
      <xdr:row>98</xdr:row>
      <xdr:rowOff>20554</xdr:rowOff>
    </xdr:to>
    <xdr:sp macro="" textlink="">
      <xdr:nvSpPr>
        <xdr:cNvPr id="258" name="楕円 257"/>
        <xdr:cNvSpPr/>
      </xdr:nvSpPr>
      <xdr:spPr>
        <a:xfrm>
          <a:off x="1079500" y="167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11681</xdr:rowOff>
    </xdr:from>
    <xdr:ext cx="534377" cy="259045"/>
    <xdr:sp macro="" textlink="">
      <xdr:nvSpPr>
        <xdr:cNvPr id="259" name="テキスト ボックス 258"/>
        <xdr:cNvSpPr txBox="1"/>
      </xdr:nvSpPr>
      <xdr:spPr>
        <a:xfrm>
          <a:off x="863111" y="168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151522</xdr:rowOff>
    </xdr:from>
    <xdr:to>
      <xdr:col>55</xdr:col>
      <xdr:colOff>0</xdr:colOff>
      <xdr:row>58</xdr:row>
      <xdr:rowOff>158612</xdr:rowOff>
    </xdr:to>
    <xdr:cxnSp macro="">
      <xdr:nvCxnSpPr>
        <xdr:cNvPr id="349" name="直線コネクタ 348"/>
        <xdr:cNvCxnSpPr/>
      </xdr:nvCxnSpPr>
      <xdr:spPr>
        <a:xfrm flipV="1">
          <a:off x="9639300" y="10095622"/>
          <a:ext cx="838200" cy="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158612</xdr:rowOff>
    </xdr:from>
    <xdr:to>
      <xdr:col>50</xdr:col>
      <xdr:colOff>114300</xdr:colOff>
      <xdr:row>58</xdr:row>
      <xdr:rowOff>161074</xdr:rowOff>
    </xdr:to>
    <xdr:cxnSp macro="">
      <xdr:nvCxnSpPr>
        <xdr:cNvPr id="352" name="直線コネクタ 351"/>
        <xdr:cNvCxnSpPr/>
      </xdr:nvCxnSpPr>
      <xdr:spPr>
        <a:xfrm flipV="1">
          <a:off x="8750300" y="10102712"/>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128143</xdr:rowOff>
    </xdr:from>
    <xdr:to>
      <xdr:col>45</xdr:col>
      <xdr:colOff>177800</xdr:colOff>
      <xdr:row>58</xdr:row>
      <xdr:rowOff>161074</xdr:rowOff>
    </xdr:to>
    <xdr:cxnSp macro="">
      <xdr:nvCxnSpPr>
        <xdr:cNvPr id="355" name="直線コネクタ 354"/>
        <xdr:cNvCxnSpPr/>
      </xdr:nvCxnSpPr>
      <xdr:spPr>
        <a:xfrm>
          <a:off x="7861300" y="10072243"/>
          <a:ext cx="889000" cy="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121866</xdr:rowOff>
    </xdr:from>
    <xdr:to>
      <xdr:col>41</xdr:col>
      <xdr:colOff>50800</xdr:colOff>
      <xdr:row>58</xdr:row>
      <xdr:rowOff>128143</xdr:rowOff>
    </xdr:to>
    <xdr:cxnSp macro="">
      <xdr:nvCxnSpPr>
        <xdr:cNvPr id="358" name="直線コネクタ 357"/>
        <xdr:cNvCxnSpPr/>
      </xdr:nvCxnSpPr>
      <xdr:spPr>
        <a:xfrm>
          <a:off x="6972300" y="10065966"/>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100722</xdr:rowOff>
    </xdr:from>
    <xdr:to>
      <xdr:col>55</xdr:col>
      <xdr:colOff>50800</xdr:colOff>
      <xdr:row>59</xdr:row>
      <xdr:rowOff>30872</xdr:rowOff>
    </xdr:to>
    <xdr:sp macro="" textlink="">
      <xdr:nvSpPr>
        <xdr:cNvPr id="368" name="楕円 367"/>
        <xdr:cNvSpPr/>
      </xdr:nvSpPr>
      <xdr:spPr>
        <a:xfrm>
          <a:off x="10426700" y="100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15649</xdr:rowOff>
    </xdr:from>
    <xdr:ext cx="534377" cy="259045"/>
    <xdr:sp macro="" textlink="">
      <xdr:nvSpPr>
        <xdr:cNvPr id="369" name="農林水産業費該当値テキスト"/>
        <xdr:cNvSpPr txBox="1"/>
      </xdr:nvSpPr>
      <xdr:spPr>
        <a:xfrm>
          <a:off x="10528300" y="995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107812</xdr:rowOff>
    </xdr:from>
    <xdr:to>
      <xdr:col>50</xdr:col>
      <xdr:colOff>165100</xdr:colOff>
      <xdr:row>59</xdr:row>
      <xdr:rowOff>37962</xdr:rowOff>
    </xdr:to>
    <xdr:sp macro="" textlink="">
      <xdr:nvSpPr>
        <xdr:cNvPr id="370" name="楕円 369"/>
        <xdr:cNvSpPr/>
      </xdr:nvSpPr>
      <xdr:spPr>
        <a:xfrm>
          <a:off x="9588500" y="100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29089</xdr:rowOff>
    </xdr:from>
    <xdr:ext cx="534377" cy="259045"/>
    <xdr:sp macro="" textlink="">
      <xdr:nvSpPr>
        <xdr:cNvPr id="371" name="テキスト ボックス 370"/>
        <xdr:cNvSpPr txBox="1"/>
      </xdr:nvSpPr>
      <xdr:spPr>
        <a:xfrm>
          <a:off x="9372111" y="101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110274</xdr:rowOff>
    </xdr:from>
    <xdr:to>
      <xdr:col>46</xdr:col>
      <xdr:colOff>38100</xdr:colOff>
      <xdr:row>59</xdr:row>
      <xdr:rowOff>40424</xdr:rowOff>
    </xdr:to>
    <xdr:sp macro="" textlink="">
      <xdr:nvSpPr>
        <xdr:cNvPr id="372" name="楕円 371"/>
        <xdr:cNvSpPr/>
      </xdr:nvSpPr>
      <xdr:spPr>
        <a:xfrm>
          <a:off x="8699500" y="100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31551</xdr:rowOff>
    </xdr:from>
    <xdr:ext cx="534377" cy="259045"/>
    <xdr:sp macro="" textlink="">
      <xdr:nvSpPr>
        <xdr:cNvPr id="373" name="テキスト ボックス 372"/>
        <xdr:cNvSpPr txBox="1"/>
      </xdr:nvSpPr>
      <xdr:spPr>
        <a:xfrm>
          <a:off x="8483111" y="101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77343</xdr:rowOff>
    </xdr:from>
    <xdr:to>
      <xdr:col>41</xdr:col>
      <xdr:colOff>101600</xdr:colOff>
      <xdr:row>59</xdr:row>
      <xdr:rowOff>7493</xdr:rowOff>
    </xdr:to>
    <xdr:sp macro="" textlink="">
      <xdr:nvSpPr>
        <xdr:cNvPr id="374" name="楕円 373"/>
        <xdr:cNvSpPr/>
      </xdr:nvSpPr>
      <xdr:spPr>
        <a:xfrm>
          <a:off x="7810500" y="100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170070</xdr:rowOff>
    </xdr:from>
    <xdr:ext cx="534377" cy="259045"/>
    <xdr:sp macro="" textlink="">
      <xdr:nvSpPr>
        <xdr:cNvPr id="375" name="テキスト ボックス 374"/>
        <xdr:cNvSpPr txBox="1"/>
      </xdr:nvSpPr>
      <xdr:spPr>
        <a:xfrm>
          <a:off x="7594111" y="101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71066</xdr:rowOff>
    </xdr:from>
    <xdr:to>
      <xdr:col>36</xdr:col>
      <xdr:colOff>165100</xdr:colOff>
      <xdr:row>59</xdr:row>
      <xdr:rowOff>1216</xdr:rowOff>
    </xdr:to>
    <xdr:sp macro="" textlink="">
      <xdr:nvSpPr>
        <xdr:cNvPr id="376" name="楕円 375"/>
        <xdr:cNvSpPr/>
      </xdr:nvSpPr>
      <xdr:spPr>
        <a:xfrm>
          <a:off x="6921500" y="100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163793</xdr:rowOff>
    </xdr:from>
    <xdr:ext cx="534377" cy="259045"/>
    <xdr:sp macro="" textlink="">
      <xdr:nvSpPr>
        <xdr:cNvPr id="377" name="テキスト ボックス 376"/>
        <xdr:cNvSpPr txBox="1"/>
      </xdr:nvSpPr>
      <xdr:spPr>
        <a:xfrm>
          <a:off x="6705111" y="101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85759</xdr:rowOff>
    </xdr:from>
    <xdr:to>
      <xdr:col>55</xdr:col>
      <xdr:colOff>0</xdr:colOff>
      <xdr:row>77</xdr:row>
      <xdr:rowOff>87643</xdr:rowOff>
    </xdr:to>
    <xdr:cxnSp macro="">
      <xdr:nvCxnSpPr>
        <xdr:cNvPr id="404" name="直線コネクタ 403"/>
        <xdr:cNvCxnSpPr/>
      </xdr:nvCxnSpPr>
      <xdr:spPr>
        <a:xfrm>
          <a:off x="9639300" y="13287409"/>
          <a:ext cx="8382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31262</xdr:rowOff>
    </xdr:from>
    <xdr:to>
      <xdr:col>50</xdr:col>
      <xdr:colOff>114300</xdr:colOff>
      <xdr:row>77</xdr:row>
      <xdr:rowOff>85759</xdr:rowOff>
    </xdr:to>
    <xdr:cxnSp macro="">
      <xdr:nvCxnSpPr>
        <xdr:cNvPr id="407" name="直線コネクタ 406"/>
        <xdr:cNvCxnSpPr/>
      </xdr:nvCxnSpPr>
      <xdr:spPr>
        <a:xfrm>
          <a:off x="8750300" y="13232912"/>
          <a:ext cx="889000" cy="5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31262</xdr:rowOff>
    </xdr:from>
    <xdr:to>
      <xdr:col>45</xdr:col>
      <xdr:colOff>177800</xdr:colOff>
      <xdr:row>77</xdr:row>
      <xdr:rowOff>133829</xdr:rowOff>
    </xdr:to>
    <xdr:cxnSp macro="">
      <xdr:nvCxnSpPr>
        <xdr:cNvPr id="410" name="直線コネクタ 409"/>
        <xdr:cNvCxnSpPr/>
      </xdr:nvCxnSpPr>
      <xdr:spPr>
        <a:xfrm flipV="1">
          <a:off x="7861300" y="13232912"/>
          <a:ext cx="889000" cy="10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464</xdr:rowOff>
    </xdr:from>
    <xdr:to>
      <xdr:col>41</xdr:col>
      <xdr:colOff>50800</xdr:colOff>
      <xdr:row>77</xdr:row>
      <xdr:rowOff>133829</xdr:rowOff>
    </xdr:to>
    <xdr:cxnSp macro="">
      <xdr:nvCxnSpPr>
        <xdr:cNvPr id="413" name="直線コネクタ 412"/>
        <xdr:cNvCxnSpPr/>
      </xdr:nvCxnSpPr>
      <xdr:spPr>
        <a:xfrm>
          <a:off x="6972300" y="13030664"/>
          <a:ext cx="889000" cy="30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55289</xdr:rowOff>
    </xdr:from>
    <xdr:ext cx="534377" cy="259045"/>
    <xdr:sp macro="" textlink="">
      <xdr:nvSpPr>
        <xdr:cNvPr id="417" name="テキスト ボックス 416"/>
        <xdr:cNvSpPr txBox="1"/>
      </xdr:nvSpPr>
      <xdr:spPr>
        <a:xfrm>
          <a:off x="6705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36843</xdr:rowOff>
    </xdr:from>
    <xdr:to>
      <xdr:col>55</xdr:col>
      <xdr:colOff>50800</xdr:colOff>
      <xdr:row>77</xdr:row>
      <xdr:rowOff>138443</xdr:rowOff>
    </xdr:to>
    <xdr:sp macro="" textlink="">
      <xdr:nvSpPr>
        <xdr:cNvPr id="423" name="楕円 422"/>
        <xdr:cNvSpPr/>
      </xdr:nvSpPr>
      <xdr:spPr>
        <a:xfrm>
          <a:off x="10426700" y="132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59720</xdr:rowOff>
    </xdr:from>
    <xdr:ext cx="534377" cy="259045"/>
    <xdr:sp macro="" textlink="">
      <xdr:nvSpPr>
        <xdr:cNvPr id="424" name="商工費該当値テキスト"/>
        <xdr:cNvSpPr txBox="1"/>
      </xdr:nvSpPr>
      <xdr:spPr>
        <a:xfrm>
          <a:off x="10528300" y="130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34959</xdr:rowOff>
    </xdr:from>
    <xdr:to>
      <xdr:col>50</xdr:col>
      <xdr:colOff>165100</xdr:colOff>
      <xdr:row>77</xdr:row>
      <xdr:rowOff>136559</xdr:rowOff>
    </xdr:to>
    <xdr:sp macro="" textlink="">
      <xdr:nvSpPr>
        <xdr:cNvPr id="425" name="楕円 424"/>
        <xdr:cNvSpPr/>
      </xdr:nvSpPr>
      <xdr:spPr>
        <a:xfrm>
          <a:off x="9588500" y="132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153086</xdr:rowOff>
    </xdr:from>
    <xdr:ext cx="534377" cy="259045"/>
    <xdr:sp macro="" textlink="">
      <xdr:nvSpPr>
        <xdr:cNvPr id="426" name="テキスト ボックス 425"/>
        <xdr:cNvSpPr txBox="1"/>
      </xdr:nvSpPr>
      <xdr:spPr>
        <a:xfrm>
          <a:off x="9372111" y="130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151912</xdr:rowOff>
    </xdr:from>
    <xdr:to>
      <xdr:col>46</xdr:col>
      <xdr:colOff>38100</xdr:colOff>
      <xdr:row>77</xdr:row>
      <xdr:rowOff>82062</xdr:rowOff>
    </xdr:to>
    <xdr:sp macro="" textlink="">
      <xdr:nvSpPr>
        <xdr:cNvPr id="427" name="楕円 426"/>
        <xdr:cNvSpPr/>
      </xdr:nvSpPr>
      <xdr:spPr>
        <a:xfrm>
          <a:off x="8699500" y="13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98589</xdr:rowOff>
    </xdr:from>
    <xdr:ext cx="534377" cy="259045"/>
    <xdr:sp macro="" textlink="">
      <xdr:nvSpPr>
        <xdr:cNvPr id="428" name="テキスト ボックス 427"/>
        <xdr:cNvSpPr txBox="1"/>
      </xdr:nvSpPr>
      <xdr:spPr>
        <a:xfrm>
          <a:off x="8483111" y="129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83029</xdr:rowOff>
    </xdr:from>
    <xdr:to>
      <xdr:col>41</xdr:col>
      <xdr:colOff>101600</xdr:colOff>
      <xdr:row>78</xdr:row>
      <xdr:rowOff>13179</xdr:rowOff>
    </xdr:to>
    <xdr:sp macro="" textlink="">
      <xdr:nvSpPr>
        <xdr:cNvPr id="429" name="楕円 428"/>
        <xdr:cNvSpPr/>
      </xdr:nvSpPr>
      <xdr:spPr>
        <a:xfrm>
          <a:off x="7810500" y="1328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29706</xdr:rowOff>
    </xdr:from>
    <xdr:ext cx="534377" cy="259045"/>
    <xdr:sp macro="" textlink="">
      <xdr:nvSpPr>
        <xdr:cNvPr id="430" name="テキスト ボックス 429"/>
        <xdr:cNvSpPr txBox="1"/>
      </xdr:nvSpPr>
      <xdr:spPr>
        <a:xfrm>
          <a:off x="7594111" y="1305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121114</xdr:rowOff>
    </xdr:from>
    <xdr:to>
      <xdr:col>36</xdr:col>
      <xdr:colOff>165100</xdr:colOff>
      <xdr:row>76</xdr:row>
      <xdr:rowOff>51265</xdr:rowOff>
    </xdr:to>
    <xdr:sp macro="" textlink="">
      <xdr:nvSpPr>
        <xdr:cNvPr id="431" name="楕円 430"/>
        <xdr:cNvSpPr/>
      </xdr:nvSpPr>
      <xdr:spPr>
        <a:xfrm>
          <a:off x="6921500" y="12979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67791</xdr:rowOff>
    </xdr:from>
    <xdr:ext cx="599010" cy="259045"/>
    <xdr:sp macro="" textlink="">
      <xdr:nvSpPr>
        <xdr:cNvPr id="432" name="テキスト ボックス 431"/>
        <xdr:cNvSpPr txBox="1"/>
      </xdr:nvSpPr>
      <xdr:spPr>
        <a:xfrm>
          <a:off x="6672795" y="1275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82390</xdr:rowOff>
    </xdr:from>
    <xdr:to>
      <xdr:col>55</xdr:col>
      <xdr:colOff>0</xdr:colOff>
      <xdr:row>99</xdr:row>
      <xdr:rowOff>109479</xdr:rowOff>
    </xdr:to>
    <xdr:cxnSp macro="">
      <xdr:nvCxnSpPr>
        <xdr:cNvPr id="462" name="直線コネクタ 461"/>
        <xdr:cNvCxnSpPr/>
      </xdr:nvCxnSpPr>
      <xdr:spPr>
        <a:xfrm>
          <a:off x="9639300" y="17055940"/>
          <a:ext cx="8382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82390</xdr:rowOff>
    </xdr:from>
    <xdr:to>
      <xdr:col>50</xdr:col>
      <xdr:colOff>114300</xdr:colOff>
      <xdr:row>99</xdr:row>
      <xdr:rowOff>119073</xdr:rowOff>
    </xdr:to>
    <xdr:cxnSp macro="">
      <xdr:nvCxnSpPr>
        <xdr:cNvPr id="465" name="直線コネクタ 464"/>
        <xdr:cNvCxnSpPr/>
      </xdr:nvCxnSpPr>
      <xdr:spPr>
        <a:xfrm flipV="1">
          <a:off x="8750300" y="17055940"/>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4612</xdr:rowOff>
    </xdr:from>
    <xdr:to>
      <xdr:col>45</xdr:col>
      <xdr:colOff>177800</xdr:colOff>
      <xdr:row>99</xdr:row>
      <xdr:rowOff>119073</xdr:rowOff>
    </xdr:to>
    <xdr:cxnSp macro="">
      <xdr:nvCxnSpPr>
        <xdr:cNvPr id="468" name="直線コネクタ 467"/>
        <xdr:cNvCxnSpPr/>
      </xdr:nvCxnSpPr>
      <xdr:spPr>
        <a:xfrm>
          <a:off x="7861300" y="16978162"/>
          <a:ext cx="889000" cy="1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4612</xdr:rowOff>
    </xdr:from>
    <xdr:to>
      <xdr:col>41</xdr:col>
      <xdr:colOff>50800</xdr:colOff>
      <xdr:row>99</xdr:row>
      <xdr:rowOff>43162</xdr:rowOff>
    </xdr:to>
    <xdr:cxnSp macro="">
      <xdr:nvCxnSpPr>
        <xdr:cNvPr id="471" name="直線コネクタ 470"/>
        <xdr:cNvCxnSpPr/>
      </xdr:nvCxnSpPr>
      <xdr:spPr>
        <a:xfrm flipV="1">
          <a:off x="6972300" y="16978162"/>
          <a:ext cx="889000" cy="3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58679</xdr:rowOff>
    </xdr:from>
    <xdr:to>
      <xdr:col>55</xdr:col>
      <xdr:colOff>50800</xdr:colOff>
      <xdr:row>99</xdr:row>
      <xdr:rowOff>160279</xdr:rowOff>
    </xdr:to>
    <xdr:sp macro="" textlink="">
      <xdr:nvSpPr>
        <xdr:cNvPr id="481" name="楕円 480"/>
        <xdr:cNvSpPr/>
      </xdr:nvSpPr>
      <xdr:spPr>
        <a:xfrm>
          <a:off x="10426700" y="1703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145056</xdr:rowOff>
    </xdr:from>
    <xdr:ext cx="534377" cy="259045"/>
    <xdr:sp macro="" textlink="">
      <xdr:nvSpPr>
        <xdr:cNvPr id="482" name="土木費該当値テキスト"/>
        <xdr:cNvSpPr txBox="1"/>
      </xdr:nvSpPr>
      <xdr:spPr>
        <a:xfrm>
          <a:off x="10528300" y="1694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31590</xdr:rowOff>
    </xdr:from>
    <xdr:to>
      <xdr:col>50</xdr:col>
      <xdr:colOff>165100</xdr:colOff>
      <xdr:row>99</xdr:row>
      <xdr:rowOff>133190</xdr:rowOff>
    </xdr:to>
    <xdr:sp macro="" textlink="">
      <xdr:nvSpPr>
        <xdr:cNvPr id="483" name="楕円 482"/>
        <xdr:cNvSpPr/>
      </xdr:nvSpPr>
      <xdr:spPr>
        <a:xfrm>
          <a:off x="9588500" y="170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124317</xdr:rowOff>
    </xdr:from>
    <xdr:ext cx="534377" cy="259045"/>
    <xdr:sp macro="" textlink="">
      <xdr:nvSpPr>
        <xdr:cNvPr id="484" name="テキスト ボックス 483"/>
        <xdr:cNvSpPr txBox="1"/>
      </xdr:nvSpPr>
      <xdr:spPr>
        <a:xfrm>
          <a:off x="9372111" y="1709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68273</xdr:rowOff>
    </xdr:from>
    <xdr:to>
      <xdr:col>46</xdr:col>
      <xdr:colOff>38100</xdr:colOff>
      <xdr:row>99</xdr:row>
      <xdr:rowOff>169873</xdr:rowOff>
    </xdr:to>
    <xdr:sp macro="" textlink="">
      <xdr:nvSpPr>
        <xdr:cNvPr id="485" name="楕円 484"/>
        <xdr:cNvSpPr/>
      </xdr:nvSpPr>
      <xdr:spPr>
        <a:xfrm>
          <a:off x="8699500" y="170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161000</xdr:rowOff>
    </xdr:from>
    <xdr:ext cx="534377" cy="259045"/>
    <xdr:sp macro="" textlink="">
      <xdr:nvSpPr>
        <xdr:cNvPr id="486" name="テキスト ボックス 485"/>
        <xdr:cNvSpPr txBox="1"/>
      </xdr:nvSpPr>
      <xdr:spPr>
        <a:xfrm>
          <a:off x="8483111" y="171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125262</xdr:rowOff>
    </xdr:from>
    <xdr:to>
      <xdr:col>41</xdr:col>
      <xdr:colOff>101600</xdr:colOff>
      <xdr:row>99</xdr:row>
      <xdr:rowOff>55412</xdr:rowOff>
    </xdr:to>
    <xdr:sp macro="" textlink="">
      <xdr:nvSpPr>
        <xdr:cNvPr id="487" name="楕円 486"/>
        <xdr:cNvSpPr/>
      </xdr:nvSpPr>
      <xdr:spPr>
        <a:xfrm>
          <a:off x="7810500" y="169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46539</xdr:rowOff>
    </xdr:from>
    <xdr:ext cx="534377" cy="259045"/>
    <xdr:sp macro="" textlink="">
      <xdr:nvSpPr>
        <xdr:cNvPr id="488" name="テキスト ボックス 487"/>
        <xdr:cNvSpPr txBox="1"/>
      </xdr:nvSpPr>
      <xdr:spPr>
        <a:xfrm>
          <a:off x="7594111" y="170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163812</xdr:rowOff>
    </xdr:from>
    <xdr:to>
      <xdr:col>36</xdr:col>
      <xdr:colOff>165100</xdr:colOff>
      <xdr:row>99</xdr:row>
      <xdr:rowOff>93962</xdr:rowOff>
    </xdr:to>
    <xdr:sp macro="" textlink="">
      <xdr:nvSpPr>
        <xdr:cNvPr id="489" name="楕円 488"/>
        <xdr:cNvSpPr/>
      </xdr:nvSpPr>
      <xdr:spPr>
        <a:xfrm>
          <a:off x="6921500" y="169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85089</xdr:rowOff>
    </xdr:from>
    <xdr:ext cx="534377" cy="259045"/>
    <xdr:sp macro="" textlink="">
      <xdr:nvSpPr>
        <xdr:cNvPr id="490" name="テキスト ボックス 489"/>
        <xdr:cNvSpPr txBox="1"/>
      </xdr:nvSpPr>
      <xdr:spPr>
        <a:xfrm>
          <a:off x="6705111" y="1705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41353</xdr:rowOff>
    </xdr:from>
    <xdr:to>
      <xdr:col>85</xdr:col>
      <xdr:colOff>127000</xdr:colOff>
      <xdr:row>39</xdr:row>
      <xdr:rowOff>53485</xdr:rowOff>
    </xdr:to>
    <xdr:cxnSp macro="">
      <xdr:nvCxnSpPr>
        <xdr:cNvPr id="522" name="直線コネクタ 521"/>
        <xdr:cNvCxnSpPr/>
      </xdr:nvCxnSpPr>
      <xdr:spPr>
        <a:xfrm>
          <a:off x="15481300" y="6727903"/>
          <a:ext cx="8382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126686</xdr:rowOff>
    </xdr:from>
    <xdr:to>
      <xdr:col>81</xdr:col>
      <xdr:colOff>50800</xdr:colOff>
      <xdr:row>39</xdr:row>
      <xdr:rowOff>41353</xdr:rowOff>
    </xdr:to>
    <xdr:cxnSp macro="">
      <xdr:nvCxnSpPr>
        <xdr:cNvPr id="525" name="直線コネクタ 524"/>
        <xdr:cNvCxnSpPr/>
      </xdr:nvCxnSpPr>
      <xdr:spPr>
        <a:xfrm>
          <a:off x="14592300" y="6641786"/>
          <a:ext cx="889000" cy="8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80476</xdr:rowOff>
    </xdr:from>
    <xdr:to>
      <xdr:col>76</xdr:col>
      <xdr:colOff>114300</xdr:colOff>
      <xdr:row>38</xdr:row>
      <xdr:rowOff>126686</xdr:rowOff>
    </xdr:to>
    <xdr:cxnSp macro="">
      <xdr:nvCxnSpPr>
        <xdr:cNvPr id="528" name="直線コネクタ 527"/>
        <xdr:cNvCxnSpPr/>
      </xdr:nvCxnSpPr>
      <xdr:spPr>
        <a:xfrm>
          <a:off x="13703300" y="6595576"/>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80476</xdr:rowOff>
    </xdr:from>
    <xdr:to>
      <xdr:col>71</xdr:col>
      <xdr:colOff>177800</xdr:colOff>
      <xdr:row>39</xdr:row>
      <xdr:rowOff>66352</xdr:rowOff>
    </xdr:to>
    <xdr:cxnSp macro="">
      <xdr:nvCxnSpPr>
        <xdr:cNvPr id="531" name="直線コネクタ 530"/>
        <xdr:cNvCxnSpPr/>
      </xdr:nvCxnSpPr>
      <xdr:spPr>
        <a:xfrm flipV="1">
          <a:off x="12814300" y="6595576"/>
          <a:ext cx="889000" cy="15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2685</xdr:rowOff>
    </xdr:from>
    <xdr:to>
      <xdr:col>85</xdr:col>
      <xdr:colOff>177800</xdr:colOff>
      <xdr:row>39</xdr:row>
      <xdr:rowOff>104285</xdr:rowOff>
    </xdr:to>
    <xdr:sp macro="" textlink="">
      <xdr:nvSpPr>
        <xdr:cNvPr id="541" name="楕円 540"/>
        <xdr:cNvSpPr/>
      </xdr:nvSpPr>
      <xdr:spPr>
        <a:xfrm>
          <a:off x="16268700" y="66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89062</xdr:rowOff>
    </xdr:from>
    <xdr:ext cx="534377" cy="259045"/>
    <xdr:sp macro="" textlink="">
      <xdr:nvSpPr>
        <xdr:cNvPr id="542" name="消防費該当値テキスト"/>
        <xdr:cNvSpPr txBox="1"/>
      </xdr:nvSpPr>
      <xdr:spPr>
        <a:xfrm>
          <a:off x="16370300" y="66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162003</xdr:rowOff>
    </xdr:from>
    <xdr:to>
      <xdr:col>81</xdr:col>
      <xdr:colOff>101600</xdr:colOff>
      <xdr:row>39</xdr:row>
      <xdr:rowOff>92153</xdr:rowOff>
    </xdr:to>
    <xdr:sp macro="" textlink="">
      <xdr:nvSpPr>
        <xdr:cNvPr id="543" name="楕円 542"/>
        <xdr:cNvSpPr/>
      </xdr:nvSpPr>
      <xdr:spPr>
        <a:xfrm>
          <a:off x="15430500" y="66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83280</xdr:rowOff>
    </xdr:from>
    <xdr:ext cx="534377" cy="259045"/>
    <xdr:sp macro="" textlink="">
      <xdr:nvSpPr>
        <xdr:cNvPr id="544" name="テキスト ボックス 543"/>
        <xdr:cNvSpPr txBox="1"/>
      </xdr:nvSpPr>
      <xdr:spPr>
        <a:xfrm>
          <a:off x="15214111" y="67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75886</xdr:rowOff>
    </xdr:from>
    <xdr:to>
      <xdr:col>76</xdr:col>
      <xdr:colOff>165100</xdr:colOff>
      <xdr:row>39</xdr:row>
      <xdr:rowOff>6036</xdr:rowOff>
    </xdr:to>
    <xdr:sp macro="" textlink="">
      <xdr:nvSpPr>
        <xdr:cNvPr id="545" name="楕円 544"/>
        <xdr:cNvSpPr/>
      </xdr:nvSpPr>
      <xdr:spPr>
        <a:xfrm>
          <a:off x="14541500" y="6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168613</xdr:rowOff>
    </xdr:from>
    <xdr:ext cx="534377" cy="259045"/>
    <xdr:sp macro="" textlink="">
      <xdr:nvSpPr>
        <xdr:cNvPr id="546" name="テキスト ボックス 545"/>
        <xdr:cNvSpPr txBox="1"/>
      </xdr:nvSpPr>
      <xdr:spPr>
        <a:xfrm>
          <a:off x="14325111" y="66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29676</xdr:rowOff>
    </xdr:from>
    <xdr:to>
      <xdr:col>72</xdr:col>
      <xdr:colOff>38100</xdr:colOff>
      <xdr:row>38</xdr:row>
      <xdr:rowOff>131276</xdr:rowOff>
    </xdr:to>
    <xdr:sp macro="" textlink="">
      <xdr:nvSpPr>
        <xdr:cNvPr id="547" name="楕円 546"/>
        <xdr:cNvSpPr/>
      </xdr:nvSpPr>
      <xdr:spPr>
        <a:xfrm>
          <a:off x="13652500" y="654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122403</xdr:rowOff>
    </xdr:from>
    <xdr:ext cx="534377" cy="259045"/>
    <xdr:sp macro="" textlink="">
      <xdr:nvSpPr>
        <xdr:cNvPr id="548" name="テキスト ボックス 547"/>
        <xdr:cNvSpPr txBox="1"/>
      </xdr:nvSpPr>
      <xdr:spPr>
        <a:xfrm>
          <a:off x="13436111" y="663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15552</xdr:rowOff>
    </xdr:from>
    <xdr:to>
      <xdr:col>67</xdr:col>
      <xdr:colOff>101600</xdr:colOff>
      <xdr:row>39</xdr:row>
      <xdr:rowOff>117152</xdr:rowOff>
    </xdr:to>
    <xdr:sp macro="" textlink="">
      <xdr:nvSpPr>
        <xdr:cNvPr id="549" name="楕円 548"/>
        <xdr:cNvSpPr/>
      </xdr:nvSpPr>
      <xdr:spPr>
        <a:xfrm>
          <a:off x="12763500" y="67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108279</xdr:rowOff>
    </xdr:from>
    <xdr:ext cx="534377" cy="259045"/>
    <xdr:sp macro="" textlink="">
      <xdr:nvSpPr>
        <xdr:cNvPr id="550" name="テキスト ボックス 549"/>
        <xdr:cNvSpPr txBox="1"/>
      </xdr:nvSpPr>
      <xdr:spPr>
        <a:xfrm>
          <a:off x="12547111" y="679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80838</xdr:rowOff>
    </xdr:from>
    <xdr:to>
      <xdr:col>85</xdr:col>
      <xdr:colOff>127000</xdr:colOff>
      <xdr:row>58</xdr:row>
      <xdr:rowOff>85476</xdr:rowOff>
    </xdr:to>
    <xdr:cxnSp macro="">
      <xdr:nvCxnSpPr>
        <xdr:cNvPr id="581" name="直線コネクタ 580"/>
        <xdr:cNvCxnSpPr/>
      </xdr:nvCxnSpPr>
      <xdr:spPr>
        <a:xfrm flipV="1">
          <a:off x="15481300" y="10024938"/>
          <a:ext cx="8382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62178</xdr:rowOff>
    </xdr:from>
    <xdr:to>
      <xdr:col>81</xdr:col>
      <xdr:colOff>50800</xdr:colOff>
      <xdr:row>58</xdr:row>
      <xdr:rowOff>85476</xdr:rowOff>
    </xdr:to>
    <xdr:cxnSp macro="">
      <xdr:nvCxnSpPr>
        <xdr:cNvPr id="584" name="直線コネクタ 583"/>
        <xdr:cNvCxnSpPr/>
      </xdr:nvCxnSpPr>
      <xdr:spPr>
        <a:xfrm>
          <a:off x="14592300" y="10006278"/>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62178</xdr:rowOff>
    </xdr:from>
    <xdr:to>
      <xdr:col>76</xdr:col>
      <xdr:colOff>114300</xdr:colOff>
      <xdr:row>58</xdr:row>
      <xdr:rowOff>65398</xdr:rowOff>
    </xdr:to>
    <xdr:cxnSp macro="">
      <xdr:nvCxnSpPr>
        <xdr:cNvPr id="587" name="直線コネクタ 586"/>
        <xdr:cNvCxnSpPr/>
      </xdr:nvCxnSpPr>
      <xdr:spPr>
        <a:xfrm flipV="1">
          <a:off x="13703300" y="10006278"/>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65398</xdr:rowOff>
    </xdr:from>
    <xdr:to>
      <xdr:col>71</xdr:col>
      <xdr:colOff>177800</xdr:colOff>
      <xdr:row>58</xdr:row>
      <xdr:rowOff>106226</xdr:rowOff>
    </xdr:to>
    <xdr:cxnSp macro="">
      <xdr:nvCxnSpPr>
        <xdr:cNvPr id="590" name="直線コネクタ 589"/>
        <xdr:cNvCxnSpPr/>
      </xdr:nvCxnSpPr>
      <xdr:spPr>
        <a:xfrm flipV="1">
          <a:off x="12814300" y="10009498"/>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30038</xdr:rowOff>
    </xdr:from>
    <xdr:to>
      <xdr:col>85</xdr:col>
      <xdr:colOff>177800</xdr:colOff>
      <xdr:row>58</xdr:row>
      <xdr:rowOff>131638</xdr:rowOff>
    </xdr:to>
    <xdr:sp macro="" textlink="">
      <xdr:nvSpPr>
        <xdr:cNvPr id="600" name="楕円 599"/>
        <xdr:cNvSpPr/>
      </xdr:nvSpPr>
      <xdr:spPr>
        <a:xfrm>
          <a:off x="16268700" y="99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116415</xdr:rowOff>
    </xdr:from>
    <xdr:ext cx="534377" cy="259045"/>
    <xdr:sp macro="" textlink="">
      <xdr:nvSpPr>
        <xdr:cNvPr id="601" name="教育費該当値テキスト"/>
        <xdr:cNvSpPr txBox="1"/>
      </xdr:nvSpPr>
      <xdr:spPr>
        <a:xfrm>
          <a:off x="16370300" y="988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34676</xdr:rowOff>
    </xdr:from>
    <xdr:to>
      <xdr:col>81</xdr:col>
      <xdr:colOff>101600</xdr:colOff>
      <xdr:row>58</xdr:row>
      <xdr:rowOff>136276</xdr:rowOff>
    </xdr:to>
    <xdr:sp macro="" textlink="">
      <xdr:nvSpPr>
        <xdr:cNvPr id="602" name="楕円 601"/>
        <xdr:cNvSpPr/>
      </xdr:nvSpPr>
      <xdr:spPr>
        <a:xfrm>
          <a:off x="15430500" y="99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127403</xdr:rowOff>
    </xdr:from>
    <xdr:ext cx="534377" cy="259045"/>
    <xdr:sp macro="" textlink="">
      <xdr:nvSpPr>
        <xdr:cNvPr id="603" name="テキスト ボックス 602"/>
        <xdr:cNvSpPr txBox="1"/>
      </xdr:nvSpPr>
      <xdr:spPr>
        <a:xfrm>
          <a:off x="15214111" y="100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11378</xdr:rowOff>
    </xdr:from>
    <xdr:to>
      <xdr:col>76</xdr:col>
      <xdr:colOff>165100</xdr:colOff>
      <xdr:row>58</xdr:row>
      <xdr:rowOff>112978</xdr:rowOff>
    </xdr:to>
    <xdr:sp macro="" textlink="">
      <xdr:nvSpPr>
        <xdr:cNvPr id="604" name="楕円 603"/>
        <xdr:cNvSpPr/>
      </xdr:nvSpPr>
      <xdr:spPr>
        <a:xfrm>
          <a:off x="14541500" y="99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104105</xdr:rowOff>
    </xdr:from>
    <xdr:ext cx="534377" cy="259045"/>
    <xdr:sp macro="" textlink="">
      <xdr:nvSpPr>
        <xdr:cNvPr id="605" name="テキスト ボックス 604"/>
        <xdr:cNvSpPr txBox="1"/>
      </xdr:nvSpPr>
      <xdr:spPr>
        <a:xfrm>
          <a:off x="14325111" y="100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14598</xdr:rowOff>
    </xdr:from>
    <xdr:to>
      <xdr:col>72</xdr:col>
      <xdr:colOff>38100</xdr:colOff>
      <xdr:row>58</xdr:row>
      <xdr:rowOff>116198</xdr:rowOff>
    </xdr:to>
    <xdr:sp macro="" textlink="">
      <xdr:nvSpPr>
        <xdr:cNvPr id="606" name="楕円 605"/>
        <xdr:cNvSpPr/>
      </xdr:nvSpPr>
      <xdr:spPr>
        <a:xfrm>
          <a:off x="13652500" y="99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107325</xdr:rowOff>
    </xdr:from>
    <xdr:ext cx="534377" cy="259045"/>
    <xdr:sp macro="" textlink="">
      <xdr:nvSpPr>
        <xdr:cNvPr id="607" name="テキスト ボックス 606"/>
        <xdr:cNvSpPr txBox="1"/>
      </xdr:nvSpPr>
      <xdr:spPr>
        <a:xfrm>
          <a:off x="13436111" y="100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55426</xdr:rowOff>
    </xdr:from>
    <xdr:to>
      <xdr:col>67</xdr:col>
      <xdr:colOff>101600</xdr:colOff>
      <xdr:row>58</xdr:row>
      <xdr:rowOff>157026</xdr:rowOff>
    </xdr:to>
    <xdr:sp macro="" textlink="">
      <xdr:nvSpPr>
        <xdr:cNvPr id="608" name="楕円 607"/>
        <xdr:cNvSpPr/>
      </xdr:nvSpPr>
      <xdr:spPr>
        <a:xfrm>
          <a:off x="12763500" y="99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148153</xdr:rowOff>
    </xdr:from>
    <xdr:ext cx="534377" cy="259045"/>
    <xdr:sp macro="" textlink="">
      <xdr:nvSpPr>
        <xdr:cNvPr id="609" name="テキスト ボックス 608"/>
        <xdr:cNvSpPr txBox="1"/>
      </xdr:nvSpPr>
      <xdr:spPr>
        <a:xfrm>
          <a:off x="12547111" y="1009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34849</xdr:rowOff>
    </xdr:from>
    <xdr:to>
      <xdr:col>85</xdr:col>
      <xdr:colOff>127000</xdr:colOff>
      <xdr:row>79</xdr:row>
      <xdr:rowOff>43104</xdr:rowOff>
    </xdr:to>
    <xdr:cxnSp macro="">
      <xdr:nvCxnSpPr>
        <xdr:cNvPr id="638" name="直線コネクタ 637"/>
        <xdr:cNvCxnSpPr/>
      </xdr:nvCxnSpPr>
      <xdr:spPr>
        <a:xfrm>
          <a:off x="15481300" y="13579399"/>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2020</xdr:rowOff>
    </xdr:from>
    <xdr:to>
      <xdr:col>81</xdr:col>
      <xdr:colOff>50800</xdr:colOff>
      <xdr:row>79</xdr:row>
      <xdr:rowOff>34849</xdr:rowOff>
    </xdr:to>
    <xdr:cxnSp macro="">
      <xdr:nvCxnSpPr>
        <xdr:cNvPr id="641" name="直線コネクタ 640"/>
        <xdr:cNvCxnSpPr/>
      </xdr:nvCxnSpPr>
      <xdr:spPr>
        <a:xfrm>
          <a:off x="14592300" y="13375120"/>
          <a:ext cx="889000" cy="2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2020</xdr:rowOff>
    </xdr:from>
    <xdr:to>
      <xdr:col>76</xdr:col>
      <xdr:colOff>114300</xdr:colOff>
      <xdr:row>79</xdr:row>
      <xdr:rowOff>26988</xdr:rowOff>
    </xdr:to>
    <xdr:cxnSp macro="">
      <xdr:nvCxnSpPr>
        <xdr:cNvPr id="644" name="直線コネクタ 643"/>
        <xdr:cNvCxnSpPr/>
      </xdr:nvCxnSpPr>
      <xdr:spPr>
        <a:xfrm flipV="1">
          <a:off x="13703300" y="13375120"/>
          <a:ext cx="889000" cy="19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7671</xdr:rowOff>
    </xdr:from>
    <xdr:to>
      <xdr:col>71</xdr:col>
      <xdr:colOff>177800</xdr:colOff>
      <xdr:row>79</xdr:row>
      <xdr:rowOff>26988</xdr:rowOff>
    </xdr:to>
    <xdr:cxnSp macro="">
      <xdr:nvCxnSpPr>
        <xdr:cNvPr id="647" name="直線コネクタ 646"/>
        <xdr:cNvCxnSpPr/>
      </xdr:nvCxnSpPr>
      <xdr:spPr>
        <a:xfrm>
          <a:off x="12814300" y="13552221"/>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163754</xdr:rowOff>
    </xdr:from>
    <xdr:to>
      <xdr:col>85</xdr:col>
      <xdr:colOff>177800</xdr:colOff>
      <xdr:row>79</xdr:row>
      <xdr:rowOff>93904</xdr:rowOff>
    </xdr:to>
    <xdr:sp macro="" textlink="">
      <xdr:nvSpPr>
        <xdr:cNvPr id="657" name="楕円 656"/>
        <xdr:cNvSpPr/>
      </xdr:nvSpPr>
      <xdr:spPr>
        <a:xfrm>
          <a:off x="16268700" y="135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78681</xdr:rowOff>
    </xdr:from>
    <xdr:ext cx="378565" cy="259045"/>
    <xdr:sp macro="" textlink="">
      <xdr:nvSpPr>
        <xdr:cNvPr id="658" name="災害復旧費該当値テキスト"/>
        <xdr:cNvSpPr txBox="1"/>
      </xdr:nvSpPr>
      <xdr:spPr>
        <a:xfrm>
          <a:off x="16370300" y="134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155499</xdr:rowOff>
    </xdr:from>
    <xdr:to>
      <xdr:col>81</xdr:col>
      <xdr:colOff>101600</xdr:colOff>
      <xdr:row>79</xdr:row>
      <xdr:rowOff>85649</xdr:rowOff>
    </xdr:to>
    <xdr:sp macro="" textlink="">
      <xdr:nvSpPr>
        <xdr:cNvPr id="659" name="楕円 658"/>
        <xdr:cNvSpPr/>
      </xdr:nvSpPr>
      <xdr:spPr>
        <a:xfrm>
          <a:off x="15430500" y="135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76776</xdr:rowOff>
    </xdr:from>
    <xdr:ext cx="378565" cy="259045"/>
    <xdr:sp macro="" textlink="">
      <xdr:nvSpPr>
        <xdr:cNvPr id="660" name="テキスト ボックス 659"/>
        <xdr:cNvSpPr txBox="1"/>
      </xdr:nvSpPr>
      <xdr:spPr>
        <a:xfrm>
          <a:off x="15292017" y="13621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122670</xdr:rowOff>
    </xdr:from>
    <xdr:to>
      <xdr:col>76</xdr:col>
      <xdr:colOff>165100</xdr:colOff>
      <xdr:row>78</xdr:row>
      <xdr:rowOff>52820</xdr:rowOff>
    </xdr:to>
    <xdr:sp macro="" textlink="">
      <xdr:nvSpPr>
        <xdr:cNvPr id="661" name="楕円 660"/>
        <xdr:cNvSpPr/>
      </xdr:nvSpPr>
      <xdr:spPr>
        <a:xfrm>
          <a:off x="14541500" y="133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43947</xdr:rowOff>
    </xdr:from>
    <xdr:ext cx="534377" cy="259045"/>
    <xdr:sp macro="" textlink="">
      <xdr:nvSpPr>
        <xdr:cNvPr id="662" name="テキスト ボックス 661"/>
        <xdr:cNvSpPr txBox="1"/>
      </xdr:nvSpPr>
      <xdr:spPr>
        <a:xfrm>
          <a:off x="14325111" y="134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147638</xdr:rowOff>
    </xdr:from>
    <xdr:to>
      <xdr:col>72</xdr:col>
      <xdr:colOff>38100</xdr:colOff>
      <xdr:row>79</xdr:row>
      <xdr:rowOff>77788</xdr:rowOff>
    </xdr:to>
    <xdr:sp macro="" textlink="">
      <xdr:nvSpPr>
        <xdr:cNvPr id="663" name="楕円 662"/>
        <xdr:cNvSpPr/>
      </xdr:nvSpPr>
      <xdr:spPr>
        <a:xfrm>
          <a:off x="13652500" y="135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68915</xdr:rowOff>
    </xdr:from>
    <xdr:ext cx="469744" cy="259045"/>
    <xdr:sp macro="" textlink="">
      <xdr:nvSpPr>
        <xdr:cNvPr id="664" name="テキスト ボックス 663"/>
        <xdr:cNvSpPr txBox="1"/>
      </xdr:nvSpPr>
      <xdr:spPr>
        <a:xfrm>
          <a:off x="13468428" y="1361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128321</xdr:rowOff>
    </xdr:from>
    <xdr:to>
      <xdr:col>67</xdr:col>
      <xdr:colOff>101600</xdr:colOff>
      <xdr:row>79</xdr:row>
      <xdr:rowOff>58471</xdr:rowOff>
    </xdr:to>
    <xdr:sp macro="" textlink="">
      <xdr:nvSpPr>
        <xdr:cNvPr id="665" name="楕円 664"/>
        <xdr:cNvSpPr/>
      </xdr:nvSpPr>
      <xdr:spPr>
        <a:xfrm>
          <a:off x="12763500" y="135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49598</xdr:rowOff>
    </xdr:from>
    <xdr:ext cx="469744" cy="259045"/>
    <xdr:sp macro="" textlink="">
      <xdr:nvSpPr>
        <xdr:cNvPr id="666" name="テキスト ボックス 665"/>
        <xdr:cNvSpPr txBox="1"/>
      </xdr:nvSpPr>
      <xdr:spPr>
        <a:xfrm>
          <a:off x="12579428" y="1359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63847</xdr:rowOff>
    </xdr:from>
    <xdr:to>
      <xdr:col>85</xdr:col>
      <xdr:colOff>127000</xdr:colOff>
      <xdr:row>98</xdr:row>
      <xdr:rowOff>65458</xdr:rowOff>
    </xdr:to>
    <xdr:cxnSp macro="">
      <xdr:nvCxnSpPr>
        <xdr:cNvPr id="695" name="直線コネクタ 694"/>
        <xdr:cNvCxnSpPr/>
      </xdr:nvCxnSpPr>
      <xdr:spPr>
        <a:xfrm>
          <a:off x="15481300" y="16865947"/>
          <a:ext cx="8382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63847</xdr:rowOff>
    </xdr:from>
    <xdr:to>
      <xdr:col>81</xdr:col>
      <xdr:colOff>50800</xdr:colOff>
      <xdr:row>98</xdr:row>
      <xdr:rowOff>67706</xdr:rowOff>
    </xdr:to>
    <xdr:cxnSp macro="">
      <xdr:nvCxnSpPr>
        <xdr:cNvPr id="698" name="直線コネクタ 697"/>
        <xdr:cNvCxnSpPr/>
      </xdr:nvCxnSpPr>
      <xdr:spPr>
        <a:xfrm flipV="1">
          <a:off x="14592300" y="16865947"/>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67706</xdr:rowOff>
    </xdr:from>
    <xdr:to>
      <xdr:col>76</xdr:col>
      <xdr:colOff>114300</xdr:colOff>
      <xdr:row>98</xdr:row>
      <xdr:rowOff>70620</xdr:rowOff>
    </xdr:to>
    <xdr:cxnSp macro="">
      <xdr:nvCxnSpPr>
        <xdr:cNvPr id="701" name="直線コネクタ 700"/>
        <xdr:cNvCxnSpPr/>
      </xdr:nvCxnSpPr>
      <xdr:spPr>
        <a:xfrm flipV="1">
          <a:off x="13703300" y="16869806"/>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70620</xdr:rowOff>
    </xdr:from>
    <xdr:to>
      <xdr:col>71</xdr:col>
      <xdr:colOff>177800</xdr:colOff>
      <xdr:row>98</xdr:row>
      <xdr:rowOff>74991</xdr:rowOff>
    </xdr:to>
    <xdr:cxnSp macro="">
      <xdr:nvCxnSpPr>
        <xdr:cNvPr id="704" name="直線コネクタ 703"/>
        <xdr:cNvCxnSpPr/>
      </xdr:nvCxnSpPr>
      <xdr:spPr>
        <a:xfrm flipV="1">
          <a:off x="12814300" y="16872720"/>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14658</xdr:rowOff>
    </xdr:from>
    <xdr:to>
      <xdr:col>85</xdr:col>
      <xdr:colOff>177800</xdr:colOff>
      <xdr:row>98</xdr:row>
      <xdr:rowOff>116258</xdr:rowOff>
    </xdr:to>
    <xdr:sp macro="" textlink="">
      <xdr:nvSpPr>
        <xdr:cNvPr id="714" name="楕円 713"/>
        <xdr:cNvSpPr/>
      </xdr:nvSpPr>
      <xdr:spPr>
        <a:xfrm>
          <a:off x="16268700" y="168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164535</xdr:rowOff>
    </xdr:from>
    <xdr:ext cx="534377" cy="259045"/>
    <xdr:sp macro="" textlink="">
      <xdr:nvSpPr>
        <xdr:cNvPr id="715" name="公債費該当値テキスト"/>
        <xdr:cNvSpPr txBox="1"/>
      </xdr:nvSpPr>
      <xdr:spPr>
        <a:xfrm>
          <a:off x="16370300" y="167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13047</xdr:rowOff>
    </xdr:from>
    <xdr:to>
      <xdr:col>81</xdr:col>
      <xdr:colOff>101600</xdr:colOff>
      <xdr:row>98</xdr:row>
      <xdr:rowOff>114647</xdr:rowOff>
    </xdr:to>
    <xdr:sp macro="" textlink="">
      <xdr:nvSpPr>
        <xdr:cNvPr id="716" name="楕円 715"/>
        <xdr:cNvSpPr/>
      </xdr:nvSpPr>
      <xdr:spPr>
        <a:xfrm>
          <a:off x="15430500" y="168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105774</xdr:rowOff>
    </xdr:from>
    <xdr:ext cx="534377" cy="259045"/>
    <xdr:sp macro="" textlink="">
      <xdr:nvSpPr>
        <xdr:cNvPr id="717" name="テキスト ボックス 716"/>
        <xdr:cNvSpPr txBox="1"/>
      </xdr:nvSpPr>
      <xdr:spPr>
        <a:xfrm>
          <a:off x="15214111" y="1690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16906</xdr:rowOff>
    </xdr:from>
    <xdr:to>
      <xdr:col>76</xdr:col>
      <xdr:colOff>165100</xdr:colOff>
      <xdr:row>98</xdr:row>
      <xdr:rowOff>118506</xdr:rowOff>
    </xdr:to>
    <xdr:sp macro="" textlink="">
      <xdr:nvSpPr>
        <xdr:cNvPr id="718" name="楕円 717"/>
        <xdr:cNvSpPr/>
      </xdr:nvSpPr>
      <xdr:spPr>
        <a:xfrm>
          <a:off x="14541500" y="1681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109633</xdr:rowOff>
    </xdr:from>
    <xdr:ext cx="534377" cy="259045"/>
    <xdr:sp macro="" textlink="">
      <xdr:nvSpPr>
        <xdr:cNvPr id="719" name="テキスト ボックス 718"/>
        <xdr:cNvSpPr txBox="1"/>
      </xdr:nvSpPr>
      <xdr:spPr>
        <a:xfrm>
          <a:off x="14325111" y="169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19820</xdr:rowOff>
    </xdr:from>
    <xdr:to>
      <xdr:col>72</xdr:col>
      <xdr:colOff>38100</xdr:colOff>
      <xdr:row>98</xdr:row>
      <xdr:rowOff>121420</xdr:rowOff>
    </xdr:to>
    <xdr:sp macro="" textlink="">
      <xdr:nvSpPr>
        <xdr:cNvPr id="720" name="楕円 719"/>
        <xdr:cNvSpPr/>
      </xdr:nvSpPr>
      <xdr:spPr>
        <a:xfrm>
          <a:off x="13652500" y="168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112547</xdr:rowOff>
    </xdr:from>
    <xdr:ext cx="534377" cy="259045"/>
    <xdr:sp macro="" textlink="">
      <xdr:nvSpPr>
        <xdr:cNvPr id="721" name="テキスト ボックス 720"/>
        <xdr:cNvSpPr txBox="1"/>
      </xdr:nvSpPr>
      <xdr:spPr>
        <a:xfrm>
          <a:off x="13436111" y="169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24191</xdr:rowOff>
    </xdr:from>
    <xdr:to>
      <xdr:col>67</xdr:col>
      <xdr:colOff>101600</xdr:colOff>
      <xdr:row>98</xdr:row>
      <xdr:rowOff>125791</xdr:rowOff>
    </xdr:to>
    <xdr:sp macro="" textlink="">
      <xdr:nvSpPr>
        <xdr:cNvPr id="722" name="楕円 721"/>
        <xdr:cNvSpPr/>
      </xdr:nvSpPr>
      <xdr:spPr>
        <a:xfrm>
          <a:off x="12763500" y="1682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116918</xdr:rowOff>
    </xdr:from>
    <xdr:ext cx="534377" cy="259045"/>
    <xdr:sp macro="" textlink="">
      <xdr:nvSpPr>
        <xdr:cNvPr id="723" name="テキスト ボックス 722"/>
        <xdr:cNvSpPr txBox="1"/>
      </xdr:nvSpPr>
      <xdr:spPr>
        <a:xfrm>
          <a:off x="12547111" y="169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総務費は、一人当たり</a:t>
          </a:r>
          <a:r>
            <a:rPr kumimoji="1" lang="en-US" altLang="ja-JP" sz="1100">
              <a:solidFill>
                <a:schemeClr val="dk1"/>
              </a:solidFill>
              <a:effectLst/>
              <a:latin typeface="+mn-lt"/>
              <a:ea typeface="+mn-ea"/>
              <a:cs typeface="+mn-cs"/>
            </a:rPr>
            <a:t>93,279</a:t>
          </a:r>
          <a:r>
            <a:rPr kumimoji="1" lang="ja-JP" altLang="ja-JP" sz="1100">
              <a:solidFill>
                <a:schemeClr val="dk1"/>
              </a:solidFill>
              <a:effectLst/>
              <a:latin typeface="+mn-lt"/>
              <a:ea typeface="+mn-ea"/>
              <a:cs typeface="+mn-cs"/>
            </a:rPr>
            <a:t>円となり昨年と比較して</a:t>
          </a:r>
          <a:r>
            <a:rPr kumimoji="1" lang="en-US" altLang="ja-JP" sz="1100">
              <a:solidFill>
                <a:schemeClr val="dk1"/>
              </a:solidFill>
              <a:effectLst/>
              <a:latin typeface="+mn-lt"/>
              <a:ea typeface="+mn-ea"/>
              <a:cs typeface="+mn-cs"/>
            </a:rPr>
            <a:t>16,687</a:t>
          </a:r>
          <a:r>
            <a:rPr kumimoji="1" lang="ja-JP" altLang="ja-JP" sz="1100">
              <a:solidFill>
                <a:schemeClr val="dk1"/>
              </a:solidFill>
              <a:effectLst/>
              <a:latin typeface="+mn-lt"/>
              <a:ea typeface="+mn-ea"/>
              <a:cs typeface="+mn-cs"/>
            </a:rPr>
            <a:t>円増加した。主な要因は、地域イントラ機器更新事業によるもの。</a:t>
          </a:r>
          <a:endParaRPr lang="ja-JP" altLang="ja-JP" sz="1400">
            <a:effectLst/>
          </a:endParaRPr>
        </a:p>
        <a:p>
          <a:r>
            <a:rPr kumimoji="1" lang="ja-JP" altLang="ja-JP" sz="1100">
              <a:solidFill>
                <a:schemeClr val="dk1"/>
              </a:solidFill>
              <a:effectLst/>
              <a:latin typeface="+mn-lt"/>
              <a:ea typeface="+mn-ea"/>
              <a:cs typeface="+mn-cs"/>
            </a:rPr>
            <a:t>民生費は、一人当たり</a:t>
          </a:r>
          <a:r>
            <a:rPr kumimoji="1" lang="en-US" altLang="ja-JP" sz="1100">
              <a:solidFill>
                <a:schemeClr val="dk1"/>
              </a:solidFill>
              <a:effectLst/>
              <a:latin typeface="+mn-lt"/>
              <a:ea typeface="+mn-ea"/>
              <a:cs typeface="+mn-cs"/>
            </a:rPr>
            <a:t>177,605</a:t>
          </a:r>
          <a:r>
            <a:rPr kumimoji="1" lang="ja-JP" altLang="ja-JP" sz="1100">
              <a:solidFill>
                <a:schemeClr val="dk1"/>
              </a:solidFill>
              <a:effectLst/>
              <a:latin typeface="+mn-lt"/>
              <a:ea typeface="+mn-ea"/>
              <a:cs typeface="+mn-cs"/>
            </a:rPr>
            <a:t>円となり昨年と比較して</a:t>
          </a:r>
          <a:r>
            <a:rPr kumimoji="1" lang="en-US" altLang="ja-JP" sz="1100">
              <a:solidFill>
                <a:schemeClr val="dk1"/>
              </a:solidFill>
              <a:effectLst/>
              <a:latin typeface="+mn-lt"/>
              <a:ea typeface="+mn-ea"/>
              <a:cs typeface="+mn-cs"/>
            </a:rPr>
            <a:t>15,935</a:t>
          </a:r>
          <a:r>
            <a:rPr kumimoji="1" lang="ja-JP" altLang="ja-JP" sz="1100">
              <a:solidFill>
                <a:schemeClr val="dk1"/>
              </a:solidFill>
              <a:effectLst/>
              <a:latin typeface="+mn-lt"/>
              <a:ea typeface="+mn-ea"/>
              <a:cs typeface="+mn-cs"/>
            </a:rPr>
            <a:t>円増加した。主な要因は、新型コロナ関連の住民税非課税世帯等に対する臨時給付金事業によるもの。</a:t>
          </a:r>
          <a:endParaRPr lang="ja-JP" altLang="ja-JP" sz="1400">
            <a:effectLst/>
          </a:endParaRPr>
        </a:p>
        <a:p>
          <a:r>
            <a:rPr kumimoji="1" lang="ja-JP" altLang="ja-JP" sz="1100">
              <a:solidFill>
                <a:schemeClr val="dk1"/>
              </a:solidFill>
              <a:effectLst/>
              <a:latin typeface="+mn-lt"/>
              <a:ea typeface="+mn-ea"/>
              <a:cs typeface="+mn-cs"/>
            </a:rPr>
            <a:t>商工費を除く費用は、いずれも類似団体内平均を下回っているが商工費については、観光施設の維持・修繕が必要なことから、今後も増加が見込まれる。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財政調整基金は、適切な財源の確保と歳出の精査により取崩すことなく決算となった。令和４年度は、財政調整基金に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億円を積立てた。</a:t>
          </a:r>
          <a:endParaRPr lang="ja-JP" altLang="ja-JP" sz="1400">
            <a:effectLst/>
          </a:endParaRPr>
        </a:p>
        <a:p>
          <a:r>
            <a:rPr kumimoji="1" lang="ja-JP" altLang="ja-JP" sz="1100">
              <a:solidFill>
                <a:schemeClr val="dk1"/>
              </a:solidFill>
              <a:effectLst/>
              <a:latin typeface="+mn-lt"/>
              <a:ea typeface="+mn-ea"/>
              <a:cs typeface="+mn-cs"/>
            </a:rPr>
            <a:t>事務事業の改善により実質収支額、実質単年度収支については黒字となっている。</a:t>
          </a:r>
          <a:endParaRPr lang="ja-JP" altLang="ja-JP" sz="1400">
            <a:effectLst/>
          </a:endParaRPr>
        </a:p>
        <a:p>
          <a:r>
            <a:rPr kumimoji="1" lang="ja-JP" altLang="ja-JP" sz="1100">
              <a:solidFill>
                <a:schemeClr val="dk1"/>
              </a:solidFill>
              <a:effectLst/>
              <a:latin typeface="+mn-lt"/>
              <a:ea typeface="+mn-ea"/>
              <a:cs typeface="+mn-cs"/>
            </a:rPr>
            <a:t>今後も経費の削減に取り組み、収支バランスの取れた健全運営を務めていく。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各会計いずれも赤字計上はなく、健全な財政運営である。</a:t>
          </a:r>
          <a:endParaRPr lang="ja-JP" altLang="ja-JP" sz="1400">
            <a:effectLst/>
          </a:endParaRPr>
        </a:p>
        <a:p>
          <a:r>
            <a:rPr kumimoji="1" lang="ja-JP" altLang="ja-JP" sz="1100">
              <a:solidFill>
                <a:schemeClr val="dk1"/>
              </a:solidFill>
              <a:effectLst/>
              <a:latin typeface="+mn-lt"/>
              <a:ea typeface="+mn-ea"/>
              <a:cs typeface="+mn-cs"/>
            </a:rPr>
            <a:t>特別会計、企業会計ともに独立採算の原則に立ち返った保険料や使用料料金の適正化を図り、適切な事業運営に努める。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5443612</v>
      </c>
      <c r="BO4" s="371"/>
      <c r="BP4" s="371"/>
      <c r="BQ4" s="371"/>
      <c r="BR4" s="371"/>
      <c r="BS4" s="371"/>
      <c r="BT4" s="371"/>
      <c r="BU4" s="372"/>
      <c r="BV4" s="370">
        <v>5046788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27</v>
      </c>
      <c r="CU4" s="377"/>
      <c r="CV4" s="377"/>
      <c r="CW4" s="377"/>
      <c r="CX4" s="377"/>
      <c r="CY4" s="377"/>
      <c r="CZ4" s="377"/>
      <c r="DA4" s="378"/>
      <c r="DB4" s="376">
        <v>19.8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4618054</v>
      </c>
      <c r="BO5" s="439"/>
      <c r="BP5" s="439"/>
      <c r="BQ5" s="439"/>
      <c r="BR5" s="439"/>
      <c r="BS5" s="439"/>
      <c r="BT5" s="439"/>
      <c r="BU5" s="440"/>
      <c r="BV5" s="438">
        <v>4402098</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80.900000000000006</v>
      </c>
      <c r="CU5" s="405"/>
      <c r="CV5" s="405"/>
      <c r="CW5" s="405"/>
      <c r="CX5" s="405"/>
      <c r="CY5" s="405"/>
      <c r="CZ5" s="405"/>
      <c r="DA5" s="406"/>
      <c r="DB5" s="404">
        <v>79.3</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825558</v>
      </c>
      <c r="BO6" s="439"/>
      <c r="BP6" s="439"/>
      <c r="BQ6" s="439"/>
      <c r="BR6" s="439"/>
      <c r="BS6" s="439"/>
      <c r="BT6" s="439"/>
      <c r="BU6" s="440"/>
      <c r="BV6" s="438">
        <v>644690</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82</v>
      </c>
      <c r="CU6" s="445"/>
      <c r="CV6" s="445"/>
      <c r="CW6" s="445"/>
      <c r="CX6" s="445"/>
      <c r="CY6" s="445"/>
      <c r="CZ6" s="445"/>
      <c r="DA6" s="446"/>
      <c r="DB6" s="444">
        <v>83.1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96</v>
      </c>
      <c r="AV7" s="434"/>
      <c r="AW7" s="434"/>
      <c r="AX7" s="434"/>
      <c r="AY7" s="435" t="s">
        <v>107</v>
      </c>
      <c r="AZ7" s="436"/>
      <c r="BA7" s="436"/>
      <c r="BB7" s="436"/>
      <c r="BC7" s="436"/>
      <c r="BD7" s="436"/>
      <c r="BE7" s="436"/>
      <c r="BF7" s="436"/>
      <c r="BG7" s="436"/>
      <c r="BH7" s="436"/>
      <c r="BI7" s="436"/>
      <c r="BJ7" s="436"/>
      <c r="BK7" s="436"/>
      <c r="BL7" s="436"/>
      <c r="BM7" s="437"/>
      <c r="BN7" s="438">
        <v>2772</v>
      </c>
      <c r="BO7" s="439"/>
      <c r="BP7" s="439"/>
      <c r="BQ7" s="439"/>
      <c r="BR7" s="439"/>
      <c r="BS7" s="439"/>
      <c r="BT7" s="439"/>
      <c r="BU7" s="440"/>
      <c r="BV7" s="438">
        <v>28864</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3051013</v>
      </c>
      <c r="CU7" s="439"/>
      <c r="CV7" s="439"/>
      <c r="CW7" s="439"/>
      <c r="CX7" s="439"/>
      <c r="CY7" s="439"/>
      <c r="CZ7" s="439"/>
      <c r="DA7" s="440"/>
      <c r="DB7" s="438">
        <v>3110399</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96</v>
      </c>
      <c r="AV8" s="434"/>
      <c r="AW8" s="434"/>
      <c r="AX8" s="434"/>
      <c r="AY8" s="435" t="s">
        <v>110</v>
      </c>
      <c r="AZ8" s="436"/>
      <c r="BA8" s="436"/>
      <c r="BB8" s="436"/>
      <c r="BC8" s="436"/>
      <c r="BD8" s="436"/>
      <c r="BE8" s="436"/>
      <c r="BF8" s="436"/>
      <c r="BG8" s="436"/>
      <c r="BH8" s="436"/>
      <c r="BI8" s="436"/>
      <c r="BJ8" s="436"/>
      <c r="BK8" s="436"/>
      <c r="BL8" s="436"/>
      <c r="BM8" s="437"/>
      <c r="BN8" s="438">
        <v>822786</v>
      </c>
      <c r="BO8" s="439"/>
      <c r="BP8" s="439"/>
      <c r="BQ8" s="439"/>
      <c r="BR8" s="439"/>
      <c r="BS8" s="439"/>
      <c r="BT8" s="439"/>
      <c r="BU8" s="440"/>
      <c r="BV8" s="438">
        <v>615826</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0.37</v>
      </c>
      <c r="CU8" s="448"/>
      <c r="CV8" s="448"/>
      <c r="CW8" s="448"/>
      <c r="CX8" s="448"/>
      <c r="CY8" s="448"/>
      <c r="CZ8" s="448"/>
      <c r="DA8" s="449"/>
      <c r="DB8" s="447">
        <v>0.38</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7680</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116</v>
      </c>
      <c r="AV9" s="434"/>
      <c r="AW9" s="434"/>
      <c r="AX9" s="434"/>
      <c r="AY9" s="435" t="s">
        <v>117</v>
      </c>
      <c r="AZ9" s="436"/>
      <c r="BA9" s="436"/>
      <c r="BB9" s="436"/>
      <c r="BC9" s="436"/>
      <c r="BD9" s="436"/>
      <c r="BE9" s="436"/>
      <c r="BF9" s="436"/>
      <c r="BG9" s="436"/>
      <c r="BH9" s="436"/>
      <c r="BI9" s="436"/>
      <c r="BJ9" s="436"/>
      <c r="BK9" s="436"/>
      <c r="BL9" s="436"/>
      <c r="BM9" s="437"/>
      <c r="BN9" s="438">
        <v>206960</v>
      </c>
      <c r="BO9" s="439"/>
      <c r="BP9" s="439"/>
      <c r="BQ9" s="439"/>
      <c r="BR9" s="439"/>
      <c r="BS9" s="439"/>
      <c r="BT9" s="439"/>
      <c r="BU9" s="440"/>
      <c r="BV9" s="438">
        <v>223915</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7.6</v>
      </c>
      <c r="CU9" s="405"/>
      <c r="CV9" s="405"/>
      <c r="CW9" s="405"/>
      <c r="CX9" s="405"/>
      <c r="CY9" s="405"/>
      <c r="CZ9" s="405"/>
      <c r="DA9" s="406"/>
      <c r="DB9" s="404">
        <v>8.3000000000000007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7566</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103123</v>
      </c>
      <c r="BO10" s="439"/>
      <c r="BP10" s="439"/>
      <c r="BQ10" s="439"/>
      <c r="BR10" s="439"/>
      <c r="BS10" s="439"/>
      <c r="BT10" s="439"/>
      <c r="BU10" s="440"/>
      <c r="BV10" s="438">
        <v>102965</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127</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8063</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7908</v>
      </c>
      <c r="S13" s="492"/>
      <c r="T13" s="492"/>
      <c r="U13" s="492"/>
      <c r="V13" s="493"/>
      <c r="W13" s="417" t="s">
        <v>142</v>
      </c>
      <c r="X13" s="418"/>
      <c r="Y13" s="418"/>
      <c r="Z13" s="418"/>
      <c r="AA13" s="418"/>
      <c r="AB13" s="408"/>
      <c r="AC13" s="458">
        <v>913</v>
      </c>
      <c r="AD13" s="459"/>
      <c r="AE13" s="459"/>
      <c r="AF13" s="459"/>
      <c r="AG13" s="501"/>
      <c r="AH13" s="458">
        <v>1007</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310083</v>
      </c>
      <c r="BO13" s="439"/>
      <c r="BP13" s="439"/>
      <c r="BQ13" s="439"/>
      <c r="BR13" s="439"/>
      <c r="BS13" s="439"/>
      <c r="BT13" s="439"/>
      <c r="BU13" s="440"/>
      <c r="BV13" s="438">
        <v>326880</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6.9</v>
      </c>
      <c r="CU13" s="405"/>
      <c r="CV13" s="405"/>
      <c r="CW13" s="405"/>
      <c r="CX13" s="405"/>
      <c r="CY13" s="405"/>
      <c r="CZ13" s="405"/>
      <c r="DA13" s="406"/>
      <c r="DB13" s="404">
        <v>6.7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8041</v>
      </c>
      <c r="S14" s="492"/>
      <c r="T14" s="492"/>
      <c r="U14" s="492"/>
      <c r="V14" s="493"/>
      <c r="W14" s="397"/>
      <c r="X14" s="398"/>
      <c r="Y14" s="398"/>
      <c r="Z14" s="398"/>
      <c r="AA14" s="398"/>
      <c r="AB14" s="387"/>
      <c r="AC14" s="494">
        <v>22.3</v>
      </c>
      <c r="AD14" s="495"/>
      <c r="AE14" s="495"/>
      <c r="AF14" s="495"/>
      <c r="AG14" s="496"/>
      <c r="AH14" s="494">
        <v>24.4</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7918</v>
      </c>
      <c r="S15" s="492"/>
      <c r="T15" s="492"/>
      <c r="U15" s="492"/>
      <c r="V15" s="493"/>
      <c r="W15" s="417" t="s">
        <v>150</v>
      </c>
      <c r="X15" s="418"/>
      <c r="Y15" s="418"/>
      <c r="Z15" s="418"/>
      <c r="AA15" s="418"/>
      <c r="AB15" s="408"/>
      <c r="AC15" s="458">
        <v>1156</v>
      </c>
      <c r="AD15" s="459"/>
      <c r="AE15" s="459"/>
      <c r="AF15" s="459"/>
      <c r="AG15" s="501"/>
      <c r="AH15" s="458">
        <v>1120</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998855</v>
      </c>
      <c r="BO15" s="371"/>
      <c r="BP15" s="371"/>
      <c r="BQ15" s="371"/>
      <c r="BR15" s="371"/>
      <c r="BS15" s="371"/>
      <c r="BT15" s="371"/>
      <c r="BU15" s="372"/>
      <c r="BV15" s="370">
        <v>958137</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28.2</v>
      </c>
      <c r="AD16" s="495"/>
      <c r="AE16" s="495"/>
      <c r="AF16" s="495"/>
      <c r="AG16" s="496"/>
      <c r="AH16" s="494">
        <v>27.1</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2762514</v>
      </c>
      <c r="BO16" s="439"/>
      <c r="BP16" s="439"/>
      <c r="BQ16" s="439"/>
      <c r="BR16" s="439"/>
      <c r="BS16" s="439"/>
      <c r="BT16" s="439"/>
      <c r="BU16" s="440"/>
      <c r="BV16" s="438">
        <v>2731456</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156</v>
      </c>
      <c r="N17" s="517"/>
      <c r="O17" s="517"/>
      <c r="P17" s="517"/>
      <c r="Q17" s="518"/>
      <c r="R17" s="513" t="s">
        <v>157</v>
      </c>
      <c r="S17" s="514"/>
      <c r="T17" s="514"/>
      <c r="U17" s="514"/>
      <c r="V17" s="515"/>
      <c r="W17" s="417" t="s">
        <v>158</v>
      </c>
      <c r="X17" s="418"/>
      <c r="Y17" s="418"/>
      <c r="Z17" s="418"/>
      <c r="AA17" s="418"/>
      <c r="AB17" s="408"/>
      <c r="AC17" s="458">
        <v>2025</v>
      </c>
      <c r="AD17" s="459"/>
      <c r="AE17" s="459"/>
      <c r="AF17" s="459"/>
      <c r="AG17" s="501"/>
      <c r="AH17" s="458">
        <v>2007</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1247959</v>
      </c>
      <c r="BO17" s="439"/>
      <c r="BP17" s="439"/>
      <c r="BQ17" s="439"/>
      <c r="BR17" s="439"/>
      <c r="BS17" s="439"/>
      <c r="BT17" s="439"/>
      <c r="BU17" s="440"/>
      <c r="BV17" s="438">
        <v>1191499</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160</v>
      </c>
      <c r="C18" s="450"/>
      <c r="D18" s="450"/>
      <c r="E18" s="522"/>
      <c r="F18" s="522"/>
      <c r="G18" s="522"/>
      <c r="H18" s="522"/>
      <c r="I18" s="522"/>
      <c r="J18" s="522"/>
      <c r="K18" s="522"/>
      <c r="L18" s="523">
        <v>43.26</v>
      </c>
      <c r="M18" s="523"/>
      <c r="N18" s="523"/>
      <c r="O18" s="523"/>
      <c r="P18" s="523"/>
      <c r="Q18" s="523"/>
      <c r="R18" s="524"/>
      <c r="S18" s="524"/>
      <c r="T18" s="524"/>
      <c r="U18" s="524"/>
      <c r="V18" s="525"/>
      <c r="W18" s="419"/>
      <c r="X18" s="420"/>
      <c r="Y18" s="420"/>
      <c r="Z18" s="420"/>
      <c r="AA18" s="420"/>
      <c r="AB18" s="411"/>
      <c r="AC18" s="526">
        <v>49.5</v>
      </c>
      <c r="AD18" s="527"/>
      <c r="AE18" s="527"/>
      <c r="AF18" s="527"/>
      <c r="AG18" s="528"/>
      <c r="AH18" s="526">
        <v>48.5</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2508439</v>
      </c>
      <c r="BO18" s="439"/>
      <c r="BP18" s="439"/>
      <c r="BQ18" s="439"/>
      <c r="BR18" s="439"/>
      <c r="BS18" s="439"/>
      <c r="BT18" s="439"/>
      <c r="BU18" s="440"/>
      <c r="BV18" s="438">
        <v>2508988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162</v>
      </c>
      <c r="C19" s="450"/>
      <c r="D19" s="450"/>
      <c r="E19" s="522"/>
      <c r="F19" s="522"/>
      <c r="G19" s="522"/>
      <c r="H19" s="522"/>
      <c r="I19" s="522"/>
      <c r="J19" s="522"/>
      <c r="K19" s="522"/>
      <c r="L19" s="530">
        <v>178</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4172666</v>
      </c>
      <c r="BO19" s="439"/>
      <c r="BP19" s="439"/>
      <c r="BQ19" s="439"/>
      <c r="BR19" s="439"/>
      <c r="BS19" s="439"/>
      <c r="BT19" s="439"/>
      <c r="BU19" s="440"/>
      <c r="BV19" s="438">
        <v>3860506</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164</v>
      </c>
      <c r="C20" s="450"/>
      <c r="D20" s="450"/>
      <c r="E20" s="522"/>
      <c r="F20" s="522"/>
      <c r="G20" s="522"/>
      <c r="H20" s="522"/>
      <c r="I20" s="522"/>
      <c r="J20" s="522"/>
      <c r="K20" s="522"/>
      <c r="L20" s="530">
        <v>2895</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1501093</v>
      </c>
      <c r="BO22" s="371"/>
      <c r="BP22" s="371"/>
      <c r="BQ22" s="371"/>
      <c r="BR22" s="371"/>
      <c r="BS22" s="371"/>
      <c r="BT22" s="371"/>
      <c r="BU22" s="372"/>
      <c r="BV22" s="370">
        <v>1652874</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1196130</v>
      </c>
      <c r="BO23" s="439"/>
      <c r="BP23" s="439"/>
      <c r="BQ23" s="439"/>
      <c r="BR23" s="439"/>
      <c r="BS23" s="439"/>
      <c r="BT23" s="439"/>
      <c r="BU23" s="440"/>
      <c r="BV23" s="438">
        <v>1243027</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174</v>
      </c>
      <c r="F24" s="431"/>
      <c r="G24" s="431"/>
      <c r="H24" s="431"/>
      <c r="I24" s="431"/>
      <c r="J24" s="431"/>
      <c r="K24" s="432"/>
      <c r="L24" s="458">
        <v>1</v>
      </c>
      <c r="M24" s="459"/>
      <c r="N24" s="459"/>
      <c r="O24" s="459"/>
      <c r="P24" s="501"/>
      <c r="Q24" s="458">
        <v>7030</v>
      </c>
      <c r="R24" s="459"/>
      <c r="S24" s="459"/>
      <c r="T24" s="459"/>
      <c r="U24" s="459"/>
      <c r="V24" s="501"/>
      <c r="W24" s="566"/>
      <c r="X24" s="554"/>
      <c r="Y24" s="555"/>
      <c r="Z24" s="457" t="s">
        <v>175</v>
      </c>
      <c r="AA24" s="431"/>
      <c r="AB24" s="431"/>
      <c r="AC24" s="431"/>
      <c r="AD24" s="431"/>
      <c r="AE24" s="431"/>
      <c r="AF24" s="431"/>
      <c r="AG24" s="432"/>
      <c r="AH24" s="458">
        <v>98</v>
      </c>
      <c r="AI24" s="459"/>
      <c r="AJ24" s="459"/>
      <c r="AK24" s="459"/>
      <c r="AL24" s="501"/>
      <c r="AM24" s="458">
        <v>271068</v>
      </c>
      <c r="AN24" s="459"/>
      <c r="AO24" s="459"/>
      <c r="AP24" s="459"/>
      <c r="AQ24" s="459"/>
      <c r="AR24" s="501"/>
      <c r="AS24" s="458">
        <v>2766</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697349</v>
      </c>
      <c r="BO24" s="439"/>
      <c r="BP24" s="439"/>
      <c r="BQ24" s="439"/>
      <c r="BR24" s="439"/>
      <c r="BS24" s="439"/>
      <c r="BT24" s="439"/>
      <c r="BU24" s="440"/>
      <c r="BV24" s="438">
        <v>700847</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177</v>
      </c>
      <c r="F25" s="431"/>
      <c r="G25" s="431"/>
      <c r="H25" s="431"/>
      <c r="I25" s="431"/>
      <c r="J25" s="431"/>
      <c r="K25" s="432"/>
      <c r="L25" s="458">
        <v>1</v>
      </c>
      <c r="M25" s="459"/>
      <c r="N25" s="459"/>
      <c r="O25" s="459"/>
      <c r="P25" s="501"/>
      <c r="Q25" s="458">
        <v>5880</v>
      </c>
      <c r="R25" s="459"/>
      <c r="S25" s="459"/>
      <c r="T25" s="459"/>
      <c r="U25" s="459"/>
      <c r="V25" s="501"/>
      <c r="W25" s="566"/>
      <c r="X25" s="554"/>
      <c r="Y25" s="555"/>
      <c r="Z25" s="457" t="s">
        <v>178</v>
      </c>
      <c r="AA25" s="431"/>
      <c r="AB25" s="431"/>
      <c r="AC25" s="431"/>
      <c r="AD25" s="431"/>
      <c r="AE25" s="431"/>
      <c r="AF25" s="431"/>
      <c r="AG25" s="432"/>
      <c r="AH25" s="458" t="s">
        <v>140</v>
      </c>
      <c r="AI25" s="459"/>
      <c r="AJ25" s="459"/>
      <c r="AK25" s="459"/>
      <c r="AL25" s="501"/>
      <c r="AM25" s="458" t="s">
        <v>140</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207257</v>
      </c>
      <c r="BO25" s="371"/>
      <c r="BP25" s="371"/>
      <c r="BQ25" s="371"/>
      <c r="BR25" s="371"/>
      <c r="BS25" s="371"/>
      <c r="BT25" s="371"/>
      <c r="BU25" s="372"/>
      <c r="BV25" s="370">
        <v>234151</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180</v>
      </c>
      <c r="F26" s="431"/>
      <c r="G26" s="431"/>
      <c r="H26" s="431"/>
      <c r="I26" s="431"/>
      <c r="J26" s="431"/>
      <c r="K26" s="432"/>
      <c r="L26" s="458">
        <v>1</v>
      </c>
      <c r="M26" s="459"/>
      <c r="N26" s="459"/>
      <c r="O26" s="459"/>
      <c r="P26" s="501"/>
      <c r="Q26" s="458">
        <v>5160</v>
      </c>
      <c r="R26" s="459"/>
      <c r="S26" s="459"/>
      <c r="T26" s="459"/>
      <c r="U26" s="459"/>
      <c r="V26" s="501"/>
      <c r="W26" s="566"/>
      <c r="X26" s="554"/>
      <c r="Y26" s="555"/>
      <c r="Z26" s="457" t="s">
        <v>181</v>
      </c>
      <c r="AA26" s="578"/>
      <c r="AB26" s="578"/>
      <c r="AC26" s="578"/>
      <c r="AD26" s="578"/>
      <c r="AE26" s="578"/>
      <c r="AF26" s="578"/>
      <c r="AG26" s="579"/>
      <c r="AH26" s="458" t="s">
        <v>140</v>
      </c>
      <c r="AI26" s="459"/>
      <c r="AJ26" s="459"/>
      <c r="AK26" s="459"/>
      <c r="AL26" s="501"/>
      <c r="AM26" s="458" t="s">
        <v>140</v>
      </c>
      <c r="AN26" s="459"/>
      <c r="AO26" s="459"/>
      <c r="AP26" s="459"/>
      <c r="AQ26" s="459"/>
      <c r="AR26" s="501"/>
      <c r="AS26" s="458" t="s">
        <v>140</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140</v>
      </c>
      <c r="BO26" s="439"/>
      <c r="BP26" s="439"/>
      <c r="BQ26" s="439"/>
      <c r="BR26" s="439"/>
      <c r="BS26" s="439"/>
      <c r="BT26" s="439"/>
      <c r="BU26" s="440"/>
      <c r="BV26" s="438" t="s">
        <v>183</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184</v>
      </c>
      <c r="F27" s="431"/>
      <c r="G27" s="431"/>
      <c r="H27" s="431"/>
      <c r="I27" s="431"/>
      <c r="J27" s="431"/>
      <c r="K27" s="432"/>
      <c r="L27" s="458">
        <v>1</v>
      </c>
      <c r="M27" s="459"/>
      <c r="N27" s="459"/>
      <c r="O27" s="459"/>
      <c r="P27" s="501"/>
      <c r="Q27" s="458">
        <v>2590</v>
      </c>
      <c r="R27" s="459"/>
      <c r="S27" s="459"/>
      <c r="T27" s="459"/>
      <c r="U27" s="459"/>
      <c r="V27" s="501"/>
      <c r="W27" s="566"/>
      <c r="X27" s="554"/>
      <c r="Y27" s="555"/>
      <c r="Z27" s="457" t="s">
        <v>185</v>
      </c>
      <c r="AA27" s="431"/>
      <c r="AB27" s="431"/>
      <c r="AC27" s="431"/>
      <c r="AD27" s="431"/>
      <c r="AE27" s="431"/>
      <c r="AF27" s="431"/>
      <c r="AG27" s="432"/>
      <c r="AH27" s="458" t="s">
        <v>140</v>
      </c>
      <c r="AI27" s="459"/>
      <c r="AJ27" s="459"/>
      <c r="AK27" s="459"/>
      <c r="AL27" s="501"/>
      <c r="AM27" s="458" t="s">
        <v>140</v>
      </c>
      <c r="AN27" s="459"/>
      <c r="AO27" s="459"/>
      <c r="AP27" s="459"/>
      <c r="AQ27" s="459"/>
      <c r="AR27" s="501"/>
      <c r="AS27" s="458" t="s">
        <v>140</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v>168000</v>
      </c>
      <c r="BO27" s="548"/>
      <c r="BP27" s="548"/>
      <c r="BQ27" s="548"/>
      <c r="BR27" s="548"/>
      <c r="BS27" s="548"/>
      <c r="BT27" s="548"/>
      <c r="BU27" s="549"/>
      <c r="BV27" s="547">
        <v>168000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187</v>
      </c>
      <c r="F28" s="431"/>
      <c r="G28" s="431"/>
      <c r="H28" s="431"/>
      <c r="I28" s="431"/>
      <c r="J28" s="431"/>
      <c r="K28" s="432"/>
      <c r="L28" s="458">
        <v>1</v>
      </c>
      <c r="M28" s="459"/>
      <c r="N28" s="459"/>
      <c r="O28" s="459"/>
      <c r="P28" s="501"/>
      <c r="Q28" s="458">
        <v>2010</v>
      </c>
      <c r="R28" s="459"/>
      <c r="S28" s="459"/>
      <c r="T28" s="459"/>
      <c r="U28" s="459"/>
      <c r="V28" s="501"/>
      <c r="W28" s="566"/>
      <c r="X28" s="554"/>
      <c r="Y28" s="555"/>
      <c r="Z28" s="457" t="s">
        <v>188</v>
      </c>
      <c r="AA28" s="431"/>
      <c r="AB28" s="431"/>
      <c r="AC28" s="431"/>
      <c r="AD28" s="431"/>
      <c r="AE28" s="431"/>
      <c r="AF28" s="431"/>
      <c r="AG28" s="432"/>
      <c r="AH28" s="458" t="s">
        <v>140</v>
      </c>
      <c r="AI28" s="459"/>
      <c r="AJ28" s="459"/>
      <c r="AK28" s="459"/>
      <c r="AL28" s="501"/>
      <c r="AM28" s="458" t="s">
        <v>140</v>
      </c>
      <c r="AN28" s="459"/>
      <c r="AO28" s="459"/>
      <c r="AP28" s="459"/>
      <c r="AQ28" s="459"/>
      <c r="AR28" s="501"/>
      <c r="AS28" s="458" t="s">
        <v>140</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1192897</v>
      </c>
      <c r="BO28" s="371"/>
      <c r="BP28" s="371"/>
      <c r="BQ28" s="371"/>
      <c r="BR28" s="371"/>
      <c r="BS28" s="371"/>
      <c r="BT28" s="371"/>
      <c r="BU28" s="372"/>
      <c r="BV28" s="370">
        <v>1089774</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9</v>
      </c>
      <c r="M29" s="459"/>
      <c r="N29" s="459"/>
      <c r="O29" s="459"/>
      <c r="P29" s="501"/>
      <c r="Q29" s="458">
        <v>1830</v>
      </c>
      <c r="R29" s="459"/>
      <c r="S29" s="459"/>
      <c r="T29" s="459"/>
      <c r="U29" s="459"/>
      <c r="V29" s="501"/>
      <c r="W29" s="567"/>
      <c r="X29" s="568"/>
      <c r="Y29" s="569"/>
      <c r="Z29" s="457" t="s">
        <v>191</v>
      </c>
      <c r="AA29" s="431"/>
      <c r="AB29" s="431"/>
      <c r="AC29" s="431"/>
      <c r="AD29" s="431"/>
      <c r="AE29" s="431"/>
      <c r="AF29" s="431"/>
      <c r="AG29" s="432"/>
      <c r="AH29" s="458">
        <v>98</v>
      </c>
      <c r="AI29" s="459"/>
      <c r="AJ29" s="459"/>
      <c r="AK29" s="459"/>
      <c r="AL29" s="501"/>
      <c r="AM29" s="458">
        <v>271068</v>
      </c>
      <c r="AN29" s="459"/>
      <c r="AO29" s="459"/>
      <c r="AP29" s="459"/>
      <c r="AQ29" s="459"/>
      <c r="AR29" s="501"/>
      <c r="AS29" s="458">
        <v>2766</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238837</v>
      </c>
      <c r="BO29" s="439"/>
      <c r="BP29" s="439"/>
      <c r="BQ29" s="439"/>
      <c r="BR29" s="439"/>
      <c r="BS29" s="439"/>
      <c r="BT29" s="439"/>
      <c r="BU29" s="440"/>
      <c r="BV29" s="438">
        <v>238155</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93.5</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999961</v>
      </c>
      <c r="BO30" s="548"/>
      <c r="BP30" s="548"/>
      <c r="BQ30" s="548"/>
      <c r="BR30" s="548"/>
      <c r="BS30" s="548"/>
      <c r="BT30" s="548"/>
      <c r="BU30" s="549"/>
      <c r="BV30" s="547">
        <v>976374</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200</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原村国民健康保険事業勘定特別会計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原村水道事業会計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諏訪広域連合（一般会計）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㈶原村振興公社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原村農業者労働災害共済事業特別会計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原村国民健康保険直営診療施設勘定特別会計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原村下水道事業会計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〃（救護施設八ヶ岳寮特別会計）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原村後期高齢者医療特別会計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〃（介護保険特別会計）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〃（諏訪広域消防特別会計）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〃（ふるさと振興基金事業特別会計）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諏訪南行政事務組合（一般会計）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〃（ごみ処理事業特別会計）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諏訪中央病院組合（病院事業会計）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〃（介護老人保健施設特別会計）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〃（看護専門学校特別会計）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3I3RxxgM+F7PcW10iAxwapKrDPkHaIxjwfrsG8p8/1i3zHgGaUBdomZA4pGso44524hV7fovVoPfuj1Bo0owIQ==" saltValue="v2C5mM5Mv8Ka1c4iw2xfd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571</v>
      </c>
      <c r="D34" s="1151"/>
      <c r="E34" s="1152"/>
      <c r="F34" s="32">
        <v>36.76</v>
      </c>
      <c r="G34" s="33">
        <v>37.340000000000003</v>
      </c>
      <c r="H34" s="33">
        <v>36.049999999999997</v>
      </c>
      <c r="I34" s="33">
        <v>34.28</v>
      </c>
      <c r="J34" s="34">
        <v>35.04</v>
      </c>
      <c r="K34" s="22"/>
      <c r="L34" s="22"/>
      <c r="M34" s="22"/>
      <c r="N34" s="22"/>
      <c r="O34" s="22"/>
      <c r="P34" s="22"/>
    </row>
    <row r="35" spans="1:16" ht="39" customHeight="1" x14ac:dyDescent="0.15">
      <c r="A35" s="22"/>
      <c r="B35" s="35"/>
      <c r="C35" s="1145" t="s">
        <v>572</v>
      </c>
      <c r="D35" s="1146"/>
      <c r="E35" s="1147"/>
      <c r="F35" s="36">
        <v>7.78</v>
      </c>
      <c r="G35" s="37">
        <v>11.08</v>
      </c>
      <c r="H35" s="37">
        <v>13.52</v>
      </c>
      <c r="I35" s="37">
        <v>19.73</v>
      </c>
      <c r="J35" s="38">
        <v>26.9</v>
      </c>
      <c r="K35" s="22"/>
      <c r="L35" s="22"/>
      <c r="M35" s="22"/>
      <c r="N35" s="22"/>
      <c r="O35" s="22"/>
      <c r="P35" s="22"/>
    </row>
    <row r="36" spans="1:16" ht="39" customHeight="1" x14ac:dyDescent="0.15">
      <c r="A36" s="22"/>
      <c r="B36" s="35"/>
      <c r="C36" s="1145" t="s">
        <v>573</v>
      </c>
      <c r="D36" s="1146"/>
      <c r="E36" s="1147"/>
      <c r="F36" s="36">
        <v>13.86</v>
      </c>
      <c r="G36" s="37">
        <v>17.420000000000002</v>
      </c>
      <c r="H36" s="37">
        <v>19.96</v>
      </c>
      <c r="I36" s="37">
        <v>22</v>
      </c>
      <c r="J36" s="38">
        <v>25.93</v>
      </c>
      <c r="K36" s="22"/>
      <c r="L36" s="22"/>
      <c r="M36" s="22"/>
      <c r="N36" s="22"/>
      <c r="O36" s="22"/>
      <c r="P36" s="22"/>
    </row>
    <row r="37" spans="1:16" ht="39" customHeight="1" x14ac:dyDescent="0.15">
      <c r="A37" s="22"/>
      <c r="B37" s="35"/>
      <c r="C37" s="1145" t="s">
        <v>574</v>
      </c>
      <c r="D37" s="1146"/>
      <c r="E37" s="1147"/>
      <c r="F37" s="36">
        <v>3.49</v>
      </c>
      <c r="G37" s="37">
        <v>3.23</v>
      </c>
      <c r="H37" s="37">
        <v>3.14</v>
      </c>
      <c r="I37" s="37">
        <v>3.82</v>
      </c>
      <c r="J37" s="38">
        <v>4.3499999999999996</v>
      </c>
      <c r="K37" s="22"/>
      <c r="L37" s="22"/>
      <c r="M37" s="22"/>
      <c r="N37" s="22"/>
      <c r="O37" s="22"/>
      <c r="P37" s="22"/>
    </row>
    <row r="38" spans="1:16" ht="39" customHeight="1" x14ac:dyDescent="0.15">
      <c r="A38" s="22"/>
      <c r="B38" s="35"/>
      <c r="C38" s="1145" t="s">
        <v>575</v>
      </c>
      <c r="D38" s="1146"/>
      <c r="E38" s="1147"/>
      <c r="F38" s="36">
        <v>2.11</v>
      </c>
      <c r="G38" s="37">
        <v>1.34</v>
      </c>
      <c r="H38" s="37">
        <v>1.24</v>
      </c>
      <c r="I38" s="37">
        <v>1.1499999999999999</v>
      </c>
      <c r="J38" s="38">
        <v>1.1399999999999999</v>
      </c>
      <c r="K38" s="22"/>
      <c r="L38" s="22"/>
      <c r="M38" s="22"/>
      <c r="N38" s="22"/>
      <c r="O38" s="22"/>
      <c r="P38" s="22"/>
    </row>
    <row r="39" spans="1:16" ht="39" customHeight="1" x14ac:dyDescent="0.15">
      <c r="A39" s="22"/>
      <c r="B39" s="35"/>
      <c r="C39" s="1145" t="s">
        <v>576</v>
      </c>
      <c r="D39" s="1146"/>
      <c r="E39" s="1147"/>
      <c r="F39" s="36">
        <v>0.01</v>
      </c>
      <c r="G39" s="37">
        <v>0.06</v>
      </c>
      <c r="H39" s="37">
        <v>0</v>
      </c>
      <c r="I39" s="37">
        <v>7.0000000000000007E-2</v>
      </c>
      <c r="J39" s="38">
        <v>0.12</v>
      </c>
      <c r="K39" s="22"/>
      <c r="L39" s="22"/>
      <c r="M39" s="22"/>
      <c r="N39" s="22"/>
      <c r="O39" s="22"/>
      <c r="P39" s="22"/>
    </row>
    <row r="40" spans="1:16" ht="39" customHeight="1" x14ac:dyDescent="0.15">
      <c r="A40" s="22"/>
      <c r="B40" s="35"/>
      <c r="C40" s="1145" t="s">
        <v>577</v>
      </c>
      <c r="D40" s="1146"/>
      <c r="E40" s="1147"/>
      <c r="F40" s="36">
        <v>0.08</v>
      </c>
      <c r="G40" s="37">
        <v>0.06</v>
      </c>
      <c r="H40" s="37">
        <v>7.0000000000000007E-2</v>
      </c>
      <c r="I40" s="37">
        <v>0.06</v>
      </c>
      <c r="J40" s="38">
        <v>0.06</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578</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579</v>
      </c>
      <c r="D43" s="1149"/>
      <c r="E43" s="115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BLwo284bQPANn/mOklBkDy9UfwLpdeTCRBtbuj+vGUmMqVl0AlL10B+/Z9/UWU2sjYp73HYdt1/jM2p4lNQpA==" saltValue="VABvZN2uetvB9lAwXbtO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J28" zoomScaleSheetLayoutView="55" workbookViewId="0">
      <selection activeCell="K58" sqref="K58: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296</v>
      </c>
      <c r="L45" s="60">
        <v>306</v>
      </c>
      <c r="M45" s="60">
        <v>313</v>
      </c>
      <c r="N45" s="60">
        <v>321</v>
      </c>
      <c r="O45" s="61">
        <v>318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15">
      <c r="A48" s="48"/>
      <c r="B48" s="1155"/>
      <c r="C48" s="1156"/>
      <c r="D48" s="62"/>
      <c r="E48" s="1161" t="s">
        <v>15</v>
      </c>
      <c r="F48" s="1161"/>
      <c r="G48" s="1161"/>
      <c r="H48" s="1161"/>
      <c r="I48" s="1161"/>
      <c r="J48" s="1162"/>
      <c r="K48" s="63">
        <v>165</v>
      </c>
      <c r="L48" s="64">
        <v>137</v>
      </c>
      <c r="M48" s="64">
        <v>120</v>
      </c>
      <c r="N48" s="64">
        <v>111</v>
      </c>
      <c r="O48" s="65">
        <v>101</v>
      </c>
      <c r="P48" s="48"/>
      <c r="Q48" s="48"/>
      <c r="R48" s="48"/>
      <c r="S48" s="48"/>
      <c r="T48" s="48"/>
      <c r="U48" s="48"/>
    </row>
    <row r="49" spans="1:21" ht="30.75" customHeight="1" x14ac:dyDescent="0.15">
      <c r="A49" s="48"/>
      <c r="B49" s="1155"/>
      <c r="C49" s="1156"/>
      <c r="D49" s="62"/>
      <c r="E49" s="1161" t="s">
        <v>16</v>
      </c>
      <c r="F49" s="1161"/>
      <c r="G49" s="1161"/>
      <c r="H49" s="1161"/>
      <c r="I49" s="1161"/>
      <c r="J49" s="1162"/>
      <c r="K49" s="63">
        <v>42</v>
      </c>
      <c r="L49" s="64">
        <v>47</v>
      </c>
      <c r="M49" s="64">
        <v>53</v>
      </c>
      <c r="N49" s="64">
        <v>55</v>
      </c>
      <c r="O49" s="65">
        <v>64</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524</v>
      </c>
      <c r="L50" s="64" t="s">
        <v>524</v>
      </c>
      <c r="M50" s="64" t="s">
        <v>524</v>
      </c>
      <c r="N50" s="64" t="s">
        <v>524</v>
      </c>
      <c r="O50" s="65" t="s">
        <v>524</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355</v>
      </c>
      <c r="L52" s="64">
        <v>335</v>
      </c>
      <c r="M52" s="64">
        <v>314</v>
      </c>
      <c r="N52" s="64">
        <v>293</v>
      </c>
      <c r="O52" s="65">
        <v>281</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148</v>
      </c>
      <c r="L53" s="69">
        <v>155</v>
      </c>
      <c r="M53" s="69">
        <v>172</v>
      </c>
      <c r="N53" s="69">
        <v>194</v>
      </c>
      <c r="O53" s="70">
        <v>202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586</v>
      </c>
      <c r="L58" s="84" t="s">
        <v>586</v>
      </c>
      <c r="M58" s="84" t="s">
        <v>586</v>
      </c>
      <c r="N58" s="84" t="s">
        <v>586</v>
      </c>
      <c r="O58" s="85" t="s">
        <v>586</v>
      </c>
    </row>
    <row r="59" spans="1:21" ht="31.5" customHeight="1" x14ac:dyDescent="0.15">
      <c r="B59" s="1171"/>
      <c r="C59" s="1172"/>
      <c r="D59" s="1178" t="s">
        <v>28</v>
      </c>
      <c r="E59" s="1179"/>
      <c r="F59" s="1179"/>
      <c r="G59" s="1179"/>
      <c r="H59" s="1179"/>
      <c r="I59" s="1179"/>
      <c r="J59" s="1180"/>
      <c r="K59" s="86" t="s">
        <v>586</v>
      </c>
      <c r="L59" s="87" t="s">
        <v>586</v>
      </c>
      <c r="M59" s="87" t="s">
        <v>586</v>
      </c>
      <c r="N59" s="87" t="s">
        <v>586</v>
      </c>
      <c r="O59" s="88" t="s">
        <v>586</v>
      </c>
    </row>
    <row r="60" spans="1:21" ht="31.5" customHeight="1" thickBot="1" x14ac:dyDescent="0.2">
      <c r="B60" s="1173"/>
      <c r="C60" s="1174"/>
      <c r="D60" s="1181" t="s">
        <v>29</v>
      </c>
      <c r="E60" s="1182"/>
      <c r="F60" s="1182"/>
      <c r="G60" s="1182"/>
      <c r="H60" s="1182"/>
      <c r="I60" s="1182"/>
      <c r="J60" s="1183"/>
      <c r="K60" s="89" t="s">
        <v>586</v>
      </c>
      <c r="L60" s="90" t="s">
        <v>586</v>
      </c>
      <c r="M60" s="90" t="s">
        <v>586</v>
      </c>
      <c r="N60" s="90" t="s">
        <v>586</v>
      </c>
      <c r="O60" s="91" t="s">
        <v>586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PBOua1ncNehWexT85jL8qjeERDwdFCNwY4nPVS8Aw3p2uvPTzzTOAgr1DsQ+U+VQW0ca9z25Q9rmECyEFI6QA==" saltValue="demUQDxDuxUNdd7jUQl9w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J2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84" t="s">
        <v>32</v>
      </c>
      <c r="C41" s="1185"/>
      <c r="D41" s="105"/>
      <c r="E41" s="1190" t="s">
        <v>33</v>
      </c>
      <c r="F41" s="1190"/>
      <c r="G41" s="1190"/>
      <c r="H41" s="1191"/>
      <c r="I41" s="355">
        <v>1898</v>
      </c>
      <c r="J41" s="356">
        <v>1886</v>
      </c>
      <c r="K41" s="356">
        <v>1787</v>
      </c>
      <c r="L41" s="356">
        <v>1653</v>
      </c>
      <c r="M41" s="357">
        <v>1501</v>
      </c>
    </row>
    <row r="42" spans="2:13" ht="27.75" customHeight="1" x14ac:dyDescent="0.15">
      <c r="B42" s="1186"/>
      <c r="C42" s="1187"/>
      <c r="D42" s="106"/>
      <c r="E42" s="1192" t="s">
        <v>34</v>
      </c>
      <c r="F42" s="1192"/>
      <c r="G42" s="1192"/>
      <c r="H42" s="1193"/>
      <c r="I42" s="358" t="s">
        <v>524</v>
      </c>
      <c r="J42" s="359" t="s">
        <v>524</v>
      </c>
      <c r="K42" s="359" t="s">
        <v>524</v>
      </c>
      <c r="L42" s="359" t="s">
        <v>524</v>
      </c>
      <c r="M42" s="360" t="s">
        <v>524</v>
      </c>
    </row>
    <row r="43" spans="2:13" ht="27.75" customHeight="1" x14ac:dyDescent="0.15">
      <c r="B43" s="1186"/>
      <c r="C43" s="1187"/>
      <c r="D43" s="106"/>
      <c r="E43" s="1192" t="s">
        <v>35</v>
      </c>
      <c r="F43" s="1192"/>
      <c r="G43" s="1192"/>
      <c r="H43" s="1193"/>
      <c r="I43" s="358">
        <v>536</v>
      </c>
      <c r="J43" s="359">
        <v>446</v>
      </c>
      <c r="K43" s="359">
        <v>355</v>
      </c>
      <c r="L43" s="359">
        <v>264</v>
      </c>
      <c r="M43" s="360">
        <v>177</v>
      </c>
    </row>
    <row r="44" spans="2:13" ht="27.75" customHeight="1" x14ac:dyDescent="0.15">
      <c r="B44" s="1186"/>
      <c r="C44" s="1187"/>
      <c r="D44" s="106"/>
      <c r="E44" s="1192" t="s">
        <v>36</v>
      </c>
      <c r="F44" s="1192"/>
      <c r="G44" s="1192"/>
      <c r="H44" s="1193"/>
      <c r="I44" s="358">
        <v>259</v>
      </c>
      <c r="J44" s="359">
        <v>826</v>
      </c>
      <c r="K44" s="359">
        <v>604</v>
      </c>
      <c r="L44" s="359">
        <v>830</v>
      </c>
      <c r="M44" s="360">
        <v>796</v>
      </c>
    </row>
    <row r="45" spans="2:13" ht="27.75" customHeight="1" x14ac:dyDescent="0.15">
      <c r="B45" s="1186"/>
      <c r="C45" s="1187"/>
      <c r="D45" s="106"/>
      <c r="E45" s="1192" t="s">
        <v>37</v>
      </c>
      <c r="F45" s="1192"/>
      <c r="G45" s="1192"/>
      <c r="H45" s="1193"/>
      <c r="I45" s="358">
        <v>309</v>
      </c>
      <c r="J45" s="359">
        <v>379</v>
      </c>
      <c r="K45" s="359">
        <v>399</v>
      </c>
      <c r="L45" s="359">
        <v>487</v>
      </c>
      <c r="M45" s="360">
        <v>406</v>
      </c>
    </row>
    <row r="46" spans="2:13" ht="27.75" customHeight="1" x14ac:dyDescent="0.15">
      <c r="B46" s="1186"/>
      <c r="C46" s="1187"/>
      <c r="D46" s="107"/>
      <c r="E46" s="1192" t="s">
        <v>38</v>
      </c>
      <c r="F46" s="1192"/>
      <c r="G46" s="1192"/>
      <c r="H46" s="1193"/>
      <c r="I46" s="358" t="s">
        <v>524</v>
      </c>
      <c r="J46" s="359" t="s">
        <v>524</v>
      </c>
      <c r="K46" s="359" t="s">
        <v>524</v>
      </c>
      <c r="L46" s="359" t="s">
        <v>524</v>
      </c>
      <c r="M46" s="360" t="s">
        <v>524</v>
      </c>
    </row>
    <row r="47" spans="2:13" ht="27.75" customHeight="1" x14ac:dyDescent="0.15">
      <c r="B47" s="1186"/>
      <c r="C47" s="1187"/>
      <c r="D47" s="108"/>
      <c r="E47" s="1194" t="s">
        <v>39</v>
      </c>
      <c r="F47" s="1195"/>
      <c r="G47" s="1195"/>
      <c r="H47" s="1196"/>
      <c r="I47" s="358" t="s">
        <v>524</v>
      </c>
      <c r="J47" s="359" t="s">
        <v>524</v>
      </c>
      <c r="K47" s="359" t="s">
        <v>524</v>
      </c>
      <c r="L47" s="359" t="s">
        <v>524</v>
      </c>
      <c r="M47" s="360" t="s">
        <v>524</v>
      </c>
    </row>
    <row r="48" spans="2:13" ht="27.75" customHeight="1" x14ac:dyDescent="0.15">
      <c r="B48" s="1186"/>
      <c r="C48" s="1187"/>
      <c r="D48" s="106"/>
      <c r="E48" s="1192" t="s">
        <v>40</v>
      </c>
      <c r="F48" s="1192"/>
      <c r="G48" s="1192"/>
      <c r="H48" s="1193"/>
      <c r="I48" s="358" t="s">
        <v>524</v>
      </c>
      <c r="J48" s="359" t="s">
        <v>524</v>
      </c>
      <c r="K48" s="359" t="s">
        <v>524</v>
      </c>
      <c r="L48" s="359" t="s">
        <v>524</v>
      </c>
      <c r="M48" s="360" t="s">
        <v>524</v>
      </c>
    </row>
    <row r="49" spans="2:13" ht="27.75" customHeight="1" x14ac:dyDescent="0.15">
      <c r="B49" s="1188"/>
      <c r="C49" s="1189"/>
      <c r="D49" s="106"/>
      <c r="E49" s="1192" t="s">
        <v>41</v>
      </c>
      <c r="F49" s="1192"/>
      <c r="G49" s="1192"/>
      <c r="H49" s="1193"/>
      <c r="I49" s="358" t="s">
        <v>524</v>
      </c>
      <c r="J49" s="359" t="s">
        <v>524</v>
      </c>
      <c r="K49" s="359" t="s">
        <v>524</v>
      </c>
      <c r="L49" s="359" t="s">
        <v>524</v>
      </c>
      <c r="M49" s="360" t="s">
        <v>524</v>
      </c>
    </row>
    <row r="50" spans="2:13" ht="27.75" customHeight="1" x14ac:dyDescent="0.15">
      <c r="B50" s="1197" t="s">
        <v>42</v>
      </c>
      <c r="C50" s="1198"/>
      <c r="D50" s="109"/>
      <c r="E50" s="1192" t="s">
        <v>43</v>
      </c>
      <c r="F50" s="1192"/>
      <c r="G50" s="1192"/>
      <c r="H50" s="1193"/>
      <c r="I50" s="358">
        <v>2554</v>
      </c>
      <c r="J50" s="359">
        <v>2642</v>
      </c>
      <c r="K50" s="359">
        <v>2629</v>
      </c>
      <c r="L50" s="359">
        <v>2787</v>
      </c>
      <c r="M50" s="360">
        <v>2908</v>
      </c>
    </row>
    <row r="51" spans="2:13" ht="27.75" customHeight="1" x14ac:dyDescent="0.15">
      <c r="B51" s="1186"/>
      <c r="C51" s="1187"/>
      <c r="D51" s="106"/>
      <c r="E51" s="1192" t="s">
        <v>44</v>
      </c>
      <c r="F51" s="1192"/>
      <c r="G51" s="1192"/>
      <c r="H51" s="1193"/>
      <c r="I51" s="358" t="s">
        <v>524</v>
      </c>
      <c r="J51" s="359" t="s">
        <v>524</v>
      </c>
      <c r="K51" s="359" t="s">
        <v>524</v>
      </c>
      <c r="L51" s="359" t="s">
        <v>524</v>
      </c>
      <c r="M51" s="360" t="s">
        <v>524</v>
      </c>
    </row>
    <row r="52" spans="2:13" ht="27.75" customHeight="1" x14ac:dyDescent="0.15">
      <c r="B52" s="1188"/>
      <c r="C52" s="1189"/>
      <c r="D52" s="106"/>
      <c r="E52" s="1192" t="s">
        <v>45</v>
      </c>
      <c r="F52" s="1192"/>
      <c r="G52" s="1192"/>
      <c r="H52" s="1193"/>
      <c r="I52" s="358">
        <v>3025</v>
      </c>
      <c r="J52" s="359">
        <v>3051</v>
      </c>
      <c r="K52" s="359">
        <v>3066</v>
      </c>
      <c r="L52" s="359">
        <v>2987</v>
      </c>
      <c r="M52" s="360">
        <v>2783</v>
      </c>
    </row>
    <row r="53" spans="2:13" ht="27.75" customHeight="1" thickBot="1" x14ac:dyDescent="0.2">
      <c r="B53" s="1199" t="s">
        <v>46</v>
      </c>
      <c r="C53" s="1200"/>
      <c r="D53" s="110"/>
      <c r="E53" s="1201" t="s">
        <v>47</v>
      </c>
      <c r="F53" s="1201"/>
      <c r="G53" s="1201"/>
      <c r="H53" s="1202"/>
      <c r="I53" s="361">
        <v>-2577</v>
      </c>
      <c r="J53" s="362">
        <v>-2156</v>
      </c>
      <c r="K53" s="362">
        <v>-2550</v>
      </c>
      <c r="L53" s="362">
        <v>-2541</v>
      </c>
      <c r="M53" s="363">
        <v>-2811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j6TOF7gOemiL94OAR7RWPL9qcb7tLUMmEDqb32pCvESGV6wP1K7r+l7d60IQ+eLQP4qu02i9GPxqVdFWZ+Iaw==" saltValue="jsR45VxsTORXxWAMGc6C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9" zoomScale="70" zoomScaleNormal="70" zoomScaleSheetLayoutView="100" workbookViewId="0">
      <selection activeCell="H55" sqref="H55:H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987</v>
      </c>
      <c r="G55" s="122">
        <v>1090</v>
      </c>
      <c r="H55" s="123">
        <v>1193</v>
      </c>
    </row>
    <row r="56" spans="2:8" ht="52.5" customHeight="1" x14ac:dyDescent="0.15">
      <c r="B56" s="124"/>
      <c r="C56" s="1213" t="s">
        <v>51</v>
      </c>
      <c r="D56" s="1213"/>
      <c r="E56" s="1214"/>
      <c r="F56" s="125">
        <v>237</v>
      </c>
      <c r="G56" s="125">
        <v>238</v>
      </c>
      <c r="H56" s="126">
        <v>239</v>
      </c>
    </row>
    <row r="57" spans="2:8" ht="53.25" customHeight="1" x14ac:dyDescent="0.15">
      <c r="B57" s="124"/>
      <c r="C57" s="1215" t="s">
        <v>52</v>
      </c>
      <c r="D57" s="1215"/>
      <c r="E57" s="1216"/>
      <c r="F57" s="127">
        <v>921</v>
      </c>
      <c r="G57" s="127">
        <v>976</v>
      </c>
      <c r="H57" s="128">
        <v>1000</v>
      </c>
    </row>
    <row r="58" spans="2:8" ht="45.75" customHeight="1" x14ac:dyDescent="0.15">
      <c r="B58" s="129"/>
      <c r="C58" s="1203" t="s">
        <v>608</v>
      </c>
      <c r="D58" s="1204"/>
      <c r="E58" s="1205"/>
      <c r="F58" s="130">
        <v>300</v>
      </c>
      <c r="G58" s="130">
        <v>319</v>
      </c>
      <c r="H58" s="131">
        <v>321</v>
      </c>
    </row>
    <row r="59" spans="2:8" ht="45.75" customHeight="1" x14ac:dyDescent="0.15">
      <c r="B59" s="129"/>
      <c r="C59" s="1203" t="s">
        <v>609</v>
      </c>
      <c r="D59" s="1204"/>
      <c r="E59" s="1205"/>
      <c r="F59" s="130">
        <v>216</v>
      </c>
      <c r="G59" s="130">
        <v>217</v>
      </c>
      <c r="H59" s="131">
        <v>210</v>
      </c>
    </row>
    <row r="60" spans="2:8" ht="45.75" customHeight="1" x14ac:dyDescent="0.15">
      <c r="B60" s="129"/>
      <c r="C60" s="1203" t="s">
        <v>610</v>
      </c>
      <c r="D60" s="1204"/>
      <c r="E60" s="1205"/>
      <c r="F60" s="130">
        <v>200</v>
      </c>
      <c r="G60" s="130">
        <v>200</v>
      </c>
      <c r="H60" s="131">
        <v>200</v>
      </c>
    </row>
    <row r="61" spans="2:8" ht="45.75" customHeight="1" x14ac:dyDescent="0.15">
      <c r="B61" s="129"/>
      <c r="C61" s="1203" t="s">
        <v>611</v>
      </c>
      <c r="D61" s="1204"/>
      <c r="E61" s="1205"/>
      <c r="F61" s="130">
        <v>51</v>
      </c>
      <c r="G61" s="130">
        <v>68</v>
      </c>
      <c r="H61" s="131">
        <v>78</v>
      </c>
    </row>
    <row r="62" spans="2:8" ht="45.75" customHeight="1" thickBot="1" x14ac:dyDescent="0.2">
      <c r="B62" s="132"/>
      <c r="C62" s="1206" t="s">
        <v>612</v>
      </c>
      <c r="D62" s="1207"/>
      <c r="E62" s="1208"/>
      <c r="F62" s="133">
        <v>66</v>
      </c>
      <c r="G62" s="133">
        <v>66</v>
      </c>
      <c r="H62" s="134">
        <v>67</v>
      </c>
    </row>
    <row r="63" spans="2:8" ht="52.5" customHeight="1" thickBot="1" x14ac:dyDescent="0.2">
      <c r="B63" s="135"/>
      <c r="C63" s="1209" t="s">
        <v>53</v>
      </c>
      <c r="D63" s="1209"/>
      <c r="E63" s="1210"/>
      <c r="F63" s="136">
        <v>2145</v>
      </c>
      <c r="G63" s="136">
        <v>2304</v>
      </c>
      <c r="H63" s="137">
        <v>2432</v>
      </c>
    </row>
    <row r="64" spans="2:8" x14ac:dyDescent="0.15"/>
  </sheetData>
  <sheetProtection algorithmName="SHA-512" hashValue="nwT1Y1ROAbZewmXUZ9Z2cVAAunfdYPzHEbNoLvVWRqal9nKVgf9UdUTMREkk5DBiNkrTa8xJzzosk/FA89Kv/A==" saltValue="MOUeggYIW0O4UO5gPb/h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114918</v>
      </c>
      <c r="E3" s="156"/>
      <c r="F3" s="157">
        <v>167497</v>
      </c>
      <c r="G3" s="158"/>
      <c r="H3" s="159"/>
    </row>
    <row r="4" spans="1:8" x14ac:dyDescent="0.15">
      <c r="A4" s="160"/>
      <c r="B4" s="161"/>
      <c r="C4" s="162"/>
      <c r="D4" s="163">
        <v>99608</v>
      </c>
      <c r="E4" s="164"/>
      <c r="F4" s="165">
        <v>82571</v>
      </c>
      <c r="G4" s="166"/>
      <c r="H4" s="167"/>
    </row>
    <row r="5" spans="1:8" x14ac:dyDescent="0.15">
      <c r="A5" s="148" t="s">
        <v>557</v>
      </c>
      <c r="B5" s="153"/>
      <c r="C5" s="154"/>
      <c r="D5" s="155">
        <v>55446</v>
      </c>
      <c r="E5" s="156"/>
      <c r="F5" s="157">
        <v>190274</v>
      </c>
      <c r="G5" s="158"/>
      <c r="H5" s="159"/>
    </row>
    <row r="6" spans="1:8" x14ac:dyDescent="0.15">
      <c r="A6" s="160"/>
      <c r="B6" s="161"/>
      <c r="C6" s="162"/>
      <c r="D6" s="163">
        <v>23482</v>
      </c>
      <c r="E6" s="164"/>
      <c r="F6" s="165">
        <v>88584</v>
      </c>
      <c r="G6" s="166"/>
      <c r="H6" s="167"/>
    </row>
    <row r="7" spans="1:8" x14ac:dyDescent="0.15">
      <c r="A7" s="148" t="s">
        <v>558</v>
      </c>
      <c r="B7" s="153"/>
      <c r="C7" s="154"/>
      <c r="D7" s="155">
        <v>31357</v>
      </c>
      <c r="E7" s="156"/>
      <c r="F7" s="157">
        <v>200194</v>
      </c>
      <c r="G7" s="158"/>
      <c r="H7" s="159"/>
    </row>
    <row r="8" spans="1:8" x14ac:dyDescent="0.15">
      <c r="A8" s="160"/>
      <c r="B8" s="161"/>
      <c r="C8" s="162"/>
      <c r="D8" s="163">
        <v>26486</v>
      </c>
      <c r="E8" s="164"/>
      <c r="F8" s="165">
        <v>106422</v>
      </c>
      <c r="G8" s="166"/>
      <c r="H8" s="167"/>
    </row>
    <row r="9" spans="1:8" x14ac:dyDescent="0.15">
      <c r="A9" s="148" t="s">
        <v>559</v>
      </c>
      <c r="B9" s="153"/>
      <c r="C9" s="154"/>
      <c r="D9" s="155">
        <v>26462</v>
      </c>
      <c r="E9" s="156"/>
      <c r="F9" s="157">
        <v>196914</v>
      </c>
      <c r="G9" s="158"/>
      <c r="H9" s="159"/>
    </row>
    <row r="10" spans="1:8" x14ac:dyDescent="0.15">
      <c r="A10" s="160"/>
      <c r="B10" s="161"/>
      <c r="C10" s="162"/>
      <c r="D10" s="163">
        <v>18193</v>
      </c>
      <c r="E10" s="164"/>
      <c r="F10" s="165">
        <v>98966</v>
      </c>
      <c r="G10" s="166"/>
      <c r="H10" s="167"/>
    </row>
    <row r="11" spans="1:8" x14ac:dyDescent="0.15">
      <c r="A11" s="148" t="s">
        <v>560</v>
      </c>
      <c r="B11" s="153"/>
      <c r="C11" s="154"/>
      <c r="D11" s="155">
        <v>43276</v>
      </c>
      <c r="E11" s="156"/>
      <c r="F11" s="157">
        <v>204757</v>
      </c>
      <c r="G11" s="158"/>
      <c r="H11" s="159"/>
    </row>
    <row r="12" spans="1:8" x14ac:dyDescent="0.15">
      <c r="A12" s="160"/>
      <c r="B12" s="161"/>
      <c r="C12" s="168"/>
      <c r="D12" s="163">
        <v>12481</v>
      </c>
      <c r="E12" s="164"/>
      <c r="F12" s="165">
        <v>106071</v>
      </c>
      <c r="G12" s="166"/>
      <c r="H12" s="167"/>
    </row>
    <row r="13" spans="1:8" x14ac:dyDescent="0.15">
      <c r="A13" s="148"/>
      <c r="B13" s="153"/>
      <c r="C13" s="169"/>
      <c r="D13" s="170">
        <v>54292</v>
      </c>
      <c r="E13" s="171"/>
      <c r="F13" s="172">
        <v>191927</v>
      </c>
      <c r="G13" s="173"/>
      <c r="H13" s="159"/>
    </row>
    <row r="14" spans="1:8" x14ac:dyDescent="0.15">
      <c r="A14" s="160"/>
      <c r="B14" s="161"/>
      <c r="C14" s="162"/>
      <c r="D14" s="163">
        <v>36050</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7.87</v>
      </c>
      <c r="C19" s="174">
        <f>ROUND(VALUE(SUBSTITUTE(実質収支比率等に係る経年分析!G$48,"▲","-")),2)</f>
        <v>11.15</v>
      </c>
      <c r="D19" s="174">
        <f>ROUND(VALUE(SUBSTITUTE(実質収支比率等に係る経年分析!H$48,"▲","-")),2)</f>
        <v>13.6</v>
      </c>
      <c r="E19" s="174">
        <f>ROUND(VALUE(SUBSTITUTE(実質収支比率等に係る経年分析!I$48,"▲","-")),2)</f>
        <v>19.8</v>
      </c>
      <c r="F19" s="174">
        <f>ROUND(VALUE(SUBSTITUTE(実質収支比率等に係る経年分析!J$48,"▲","-")),2)</f>
        <v>26.97</v>
      </c>
    </row>
    <row r="20" spans="1:11" x14ac:dyDescent="0.15">
      <c r="A20" s="174" t="s">
        <v>57</v>
      </c>
      <c r="B20" s="174">
        <f>ROUND(VALUE(SUBSTITUTE(実質収支比率等に係る経年分析!F$47,"▲","-")),2)</f>
        <v>27.5</v>
      </c>
      <c r="C20" s="174">
        <f>ROUND(VALUE(SUBSTITUTE(実質収支比率等に係る経年分析!G$47,"▲","-")),2)</f>
        <v>36.03</v>
      </c>
      <c r="D20" s="174">
        <f>ROUND(VALUE(SUBSTITUTE(実質収支比率等に係る経年分析!H$47,"▲","-")),2)</f>
        <v>34.25</v>
      </c>
      <c r="E20" s="174">
        <f>ROUND(VALUE(SUBSTITUTE(実質収支比率等に係る経年分析!I$47,"▲","-")),2)</f>
        <v>35.04</v>
      </c>
      <c r="F20" s="174">
        <f>ROUND(VALUE(SUBSTITUTE(実質収支比率等に係る経年分析!J$47,"▲","-")),2)</f>
        <v>39.1</v>
      </c>
    </row>
    <row r="21" spans="1:11" x14ac:dyDescent="0.15">
      <c r="A21" s="174" t="s">
        <v>58</v>
      </c>
      <c r="B21" s="174">
        <f>IF(ISNUMBER(VALUE(SUBSTITUTE(実質収支比率等に係る経年分析!F$49,"▲","-"))),ROUND(VALUE(SUBSTITUTE(実質収支比率等に係る経年分析!F$49,"▲","-")),2),NA())</f>
        <v>-4.83</v>
      </c>
      <c r="C21" s="174">
        <f>IF(ISNUMBER(VALUE(SUBSTITUTE(実質収支比率等に係る経年分析!G$49,"▲","-"))),ROUND(VALUE(SUBSTITUTE(実質収支比率等に係る経年分析!G$49,"▲","-")),2),NA())</f>
        <v>11.77</v>
      </c>
      <c r="D21" s="174">
        <f>IF(ISNUMBER(VALUE(SUBSTITUTE(実質収支比率等に係る経年分析!H$49,"▲","-"))),ROUND(VALUE(SUBSTITUTE(実質収支比率等に係る経年分析!H$49,"▲","-")),2),NA())</f>
        <v>3.14</v>
      </c>
      <c r="E21" s="174">
        <f>IF(ISNUMBER(VALUE(SUBSTITUTE(実質収支比率等に係る経年分析!I$49,"▲","-"))),ROUND(VALUE(SUBSTITUTE(実質収支比率等に係る経年分析!I$49,"▲","-")),2),NA())</f>
        <v>10.51</v>
      </c>
      <c r="F21" s="174">
        <f>IF(ISNUMBER(VALUE(SUBSTITUTE(実質収支比率等に係る経年分析!J$49,"▲","-"))),ROUND(VALUE(SUBSTITUTE(実質収支比率等に係る経年分析!J$49,"▲","-")),2),NA())</f>
        <v>10.16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原村農業者労働災害共済事業特別会計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原村後期高齢者医療特別会計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15">
      <c r="A32" s="175" t="str">
        <f>IF(連結実質赤字比率に係る赤字・黒字の構成分析!C$38="",NA(),連結実質赤字比率に係る赤字・黒字の構成分析!C$38)</f>
        <v>原村国民健康保険直営診療施設勘定特別会計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1.1499999999999999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1.1399999999999999</v>
      </c>
    </row>
    <row r="33" spans="1:16" x14ac:dyDescent="0.15">
      <c r="A33" s="175" t="str">
        <f>IF(連結実質赤字比率に係る赤字・黒字の構成分析!C$37="",NA(),連結実質赤字比率に係る赤字・黒字の構成分析!C$37)</f>
        <v>原村国民健康保険事業勘定特別会計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3.49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3.23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3.14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4.3499999999999996</v>
      </c>
    </row>
    <row r="34" spans="1:16" x14ac:dyDescent="0.15">
      <c r="A34" s="175" t="str">
        <f>IF(連結実質赤字比率に係る赤字・黒字の構成分析!C$36="",NA(),連結実質赤字比率に係る赤字・黒字の構成分析!C$36)</f>
        <v>原村下水道事業会計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13.86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17.420000000000002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25.93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11.08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13.52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26.9</v>
      </c>
    </row>
    <row r="36" spans="1:16" x14ac:dyDescent="0.15">
      <c r="A36" s="175" t="str">
        <f>IF(連結実質赤字比率に係る赤字・黒字の構成分析!C$34="",NA(),連結実質赤字比率に係る赤字・黒字の構成分析!C$34)</f>
        <v>原村水道事業会計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37.340000000000003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36.049999999999997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34.28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35.04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355</v>
      </c>
      <c r="E42" s="176"/>
      <c r="F42" s="176"/>
      <c r="G42" s="176">
        <f>'実質公債費比率（分子）の構造'!L$52</f>
        <v>335</v>
      </c>
      <c r="H42" s="176"/>
      <c r="I42" s="176"/>
      <c r="J42" s="176">
        <f>'実質公債費比率（分子）の構造'!M$52</f>
        <v>314</v>
      </c>
      <c r="K42" s="176"/>
      <c r="L42" s="176"/>
      <c r="M42" s="176">
        <f>'実質公債費比率（分子）の構造'!N$52</f>
        <v>293</v>
      </c>
      <c r="N42" s="176"/>
      <c r="O42" s="176"/>
      <c r="P42" s="176">
        <f>'実質公債費比率（分子）の構造'!O$52</f>
        <v>281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42</v>
      </c>
      <c r="C45" s="176"/>
      <c r="D45" s="176"/>
      <c r="E45" s="176">
        <f>'実質公債費比率（分子）の構造'!L$49</f>
        <v>47</v>
      </c>
      <c r="F45" s="176"/>
      <c r="G45" s="176"/>
      <c r="H45" s="176">
        <f>'実質公債費比率（分子）の構造'!M$49</f>
        <v>53</v>
      </c>
      <c r="I45" s="176"/>
      <c r="J45" s="176"/>
      <c r="K45" s="176">
        <f>'実質公債費比率（分子）の構造'!N$49</f>
        <v>55</v>
      </c>
      <c r="L45" s="176"/>
      <c r="M45" s="176"/>
      <c r="N45" s="176">
        <f>'実質公債費比率（分子）の構造'!O$49</f>
        <v>64</v>
      </c>
      <c r="O45" s="176"/>
      <c r="P45" s="176"/>
    </row>
    <row r="46" spans="1:16" x14ac:dyDescent="0.15">
      <c r="A46" s="176" t="s">
        <v>69</v>
      </c>
      <c r="B46" s="176">
        <f>'実質公債費比率（分子）の構造'!K$48</f>
        <v>165</v>
      </c>
      <c r="C46" s="176"/>
      <c r="D46" s="176"/>
      <c r="E46" s="176">
        <f>'実質公債費比率（分子）の構造'!L$48</f>
        <v>137</v>
      </c>
      <c r="F46" s="176"/>
      <c r="G46" s="176"/>
      <c r="H46" s="176">
        <f>'実質公債費比率（分子）の構造'!M$48</f>
        <v>120</v>
      </c>
      <c r="I46" s="176"/>
      <c r="J46" s="176"/>
      <c r="K46" s="176">
        <f>'実質公債費比率（分子）の構造'!N$48</f>
        <v>111</v>
      </c>
      <c r="L46" s="176"/>
      <c r="M46" s="176"/>
      <c r="N46" s="176">
        <f>'実質公債費比率（分子）の構造'!O$48</f>
        <v>101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296</v>
      </c>
      <c r="C49" s="176"/>
      <c r="D49" s="176"/>
      <c r="E49" s="176">
        <f>'実質公債費比率（分子）の構造'!L$45</f>
        <v>306</v>
      </c>
      <c r="F49" s="176"/>
      <c r="G49" s="176"/>
      <c r="H49" s="176">
        <f>'実質公債費比率（分子）の構造'!M$45</f>
        <v>313</v>
      </c>
      <c r="I49" s="176"/>
      <c r="J49" s="176"/>
      <c r="K49" s="176">
        <f>'実質公債費比率（分子）の構造'!N$45</f>
        <v>321</v>
      </c>
      <c r="L49" s="176"/>
      <c r="M49" s="176"/>
      <c r="N49" s="176">
        <f>'実質公債費比率（分子）の構造'!O$45</f>
        <v>318</v>
      </c>
      <c r="O49" s="176"/>
      <c r="P49" s="176"/>
    </row>
    <row r="50" spans="1:16" x14ac:dyDescent="0.15">
      <c r="A50" s="176" t="s">
        <v>73</v>
      </c>
      <c r="B50" s="176" t="e">
        <f>NA()</f>
        <v>#N/A</v>
      </c>
      <c r="C50" s="176">
        <f>IF(ISNUMBER('実質公債費比率（分子）の構造'!K$53),'実質公債費比率（分子）の構造'!K$53,NA())</f>
        <v>148</v>
      </c>
      <c r="D50" s="176" t="e">
        <f>NA()</f>
        <v>#N/A</v>
      </c>
      <c r="E50" s="176" t="e">
        <f>NA()</f>
        <v>#N/A</v>
      </c>
      <c r="F50" s="176">
        <f>IF(ISNUMBER('実質公債費比率（分子）の構造'!L$53),'実質公債費比率（分子）の構造'!L$53,NA())</f>
        <v>155</v>
      </c>
      <c r="G50" s="176" t="e">
        <f>NA()</f>
        <v>#N/A</v>
      </c>
      <c r="H50" s="176" t="e">
        <f>NA()</f>
        <v>#N/A</v>
      </c>
      <c r="I50" s="176">
        <f>IF(ISNUMBER('実質公債費比率（分子）の構造'!M$53),'実質公債費比率（分子）の構造'!M$53,NA())</f>
        <v>172</v>
      </c>
      <c r="J50" s="176" t="e">
        <f>NA()</f>
        <v>#N/A</v>
      </c>
      <c r="K50" s="176" t="e">
        <f>NA()</f>
        <v>#N/A</v>
      </c>
      <c r="L50" s="176">
        <f>IF(ISNUMBER('実質公債費比率（分子）の構造'!N$53),'実質公債費比率（分子）の構造'!N$53,NA())</f>
        <v>194</v>
      </c>
      <c r="M50" s="176" t="e">
        <f>NA()</f>
        <v>#N/A</v>
      </c>
      <c r="N50" s="176" t="e">
        <f>NA()</f>
        <v>#N/A</v>
      </c>
      <c r="O50" s="176">
        <f>IF(ISNUMBER('実質公債費比率（分子）の構造'!O$53),'実質公債費比率（分子）の構造'!O$53,NA())</f>
        <v>202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3025</v>
      </c>
      <c r="E56" s="175"/>
      <c r="F56" s="175"/>
      <c r="G56" s="175">
        <f>'将来負担比率（分子）の構造'!J$52</f>
        <v>3051</v>
      </c>
      <c r="H56" s="175"/>
      <c r="I56" s="175"/>
      <c r="J56" s="175">
        <f>'将来負担比率（分子）の構造'!K$52</f>
        <v>3066</v>
      </c>
      <c r="K56" s="175"/>
      <c r="L56" s="175"/>
      <c r="M56" s="175">
        <f>'将来負担比率（分子）の構造'!L$52</f>
        <v>2987</v>
      </c>
      <c r="N56" s="175"/>
      <c r="O56" s="175"/>
      <c r="P56" s="175">
        <f>'将来負担比率（分子）の構造'!M$52</f>
        <v>2783</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2554</v>
      </c>
      <c r="E58" s="175"/>
      <c r="F58" s="175"/>
      <c r="G58" s="175">
        <f>'将来負担比率（分子）の構造'!J$50</f>
        <v>2642</v>
      </c>
      <c r="H58" s="175"/>
      <c r="I58" s="175"/>
      <c r="J58" s="175">
        <f>'将来負担比率（分子）の構造'!K$50</f>
        <v>2629</v>
      </c>
      <c r="K58" s="175"/>
      <c r="L58" s="175"/>
      <c r="M58" s="175">
        <f>'将来負担比率（分子）の構造'!L$50</f>
        <v>2787</v>
      </c>
      <c r="N58" s="175"/>
      <c r="O58" s="175"/>
      <c r="P58" s="175">
        <f>'将来負担比率（分子）の構造'!M$50</f>
        <v>2908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309</v>
      </c>
      <c r="C62" s="175"/>
      <c r="D62" s="175"/>
      <c r="E62" s="175">
        <f>'将来負担比率（分子）の構造'!J$45</f>
        <v>379</v>
      </c>
      <c r="F62" s="175"/>
      <c r="G62" s="175"/>
      <c r="H62" s="175">
        <f>'将来負担比率（分子）の構造'!K$45</f>
        <v>399</v>
      </c>
      <c r="I62" s="175"/>
      <c r="J62" s="175"/>
      <c r="K62" s="175">
        <f>'将来負担比率（分子）の構造'!L$45</f>
        <v>487</v>
      </c>
      <c r="L62" s="175"/>
      <c r="M62" s="175"/>
      <c r="N62" s="175">
        <f>'将来負担比率（分子）の構造'!M$45</f>
        <v>406</v>
      </c>
      <c r="O62" s="175"/>
      <c r="P62" s="175"/>
    </row>
    <row r="63" spans="1:16" x14ac:dyDescent="0.15">
      <c r="A63" s="175" t="s">
        <v>36</v>
      </c>
      <c r="B63" s="175">
        <f>'将来負担比率（分子）の構造'!I$44</f>
        <v>259</v>
      </c>
      <c r="C63" s="175"/>
      <c r="D63" s="175"/>
      <c r="E63" s="175">
        <f>'将来負担比率（分子）の構造'!J$44</f>
        <v>826</v>
      </c>
      <c r="F63" s="175"/>
      <c r="G63" s="175"/>
      <c r="H63" s="175">
        <f>'将来負担比率（分子）の構造'!K$44</f>
        <v>604</v>
      </c>
      <c r="I63" s="175"/>
      <c r="J63" s="175"/>
      <c r="K63" s="175">
        <f>'将来負担比率（分子）の構造'!L$44</f>
        <v>830</v>
      </c>
      <c r="L63" s="175"/>
      <c r="M63" s="175"/>
      <c r="N63" s="175">
        <f>'将来負担比率（分子）の構造'!M$44</f>
        <v>796</v>
      </c>
      <c r="O63" s="175"/>
      <c r="P63" s="175"/>
    </row>
    <row r="64" spans="1:16" x14ac:dyDescent="0.15">
      <c r="A64" s="175" t="s">
        <v>35</v>
      </c>
      <c r="B64" s="175">
        <f>'将来負担比率（分子）の構造'!I$43</f>
        <v>536</v>
      </c>
      <c r="C64" s="175"/>
      <c r="D64" s="175"/>
      <c r="E64" s="175">
        <f>'将来負担比率（分子）の構造'!J$43</f>
        <v>446</v>
      </c>
      <c r="F64" s="175"/>
      <c r="G64" s="175"/>
      <c r="H64" s="175">
        <f>'将来負担比率（分子）の構造'!K$43</f>
        <v>355</v>
      </c>
      <c r="I64" s="175"/>
      <c r="J64" s="175"/>
      <c r="K64" s="175">
        <f>'将来負担比率（分子）の構造'!L$43</f>
        <v>264</v>
      </c>
      <c r="L64" s="175"/>
      <c r="M64" s="175"/>
      <c r="N64" s="175">
        <f>'将来負担比率（分子）の構造'!M$43</f>
        <v>177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1898</v>
      </c>
      <c r="C66" s="175"/>
      <c r="D66" s="175"/>
      <c r="E66" s="175">
        <f>'将来負担比率（分子）の構造'!J$41</f>
        <v>1886</v>
      </c>
      <c r="F66" s="175"/>
      <c r="G66" s="175"/>
      <c r="H66" s="175">
        <f>'将来負担比率（分子）の構造'!K$41</f>
        <v>1787</v>
      </c>
      <c r="I66" s="175"/>
      <c r="J66" s="175"/>
      <c r="K66" s="175">
        <f>'将来負担比率（分子）の構造'!L$41</f>
        <v>1653</v>
      </c>
      <c r="L66" s="175"/>
      <c r="M66" s="175"/>
      <c r="N66" s="175">
        <f>'将来負担比率（分子）の構造'!M$41</f>
        <v>1501</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987</v>
      </c>
      <c r="C72" s="179">
        <f>基金残高に係る経年分析!G55</f>
        <v>1090</v>
      </c>
      <c r="D72" s="179">
        <f>基金残高に係る経年分析!H55</f>
        <v>1193</v>
      </c>
    </row>
    <row r="73" spans="1:16" x14ac:dyDescent="0.15">
      <c r="A73" s="178" t="s">
        <v>80</v>
      </c>
      <c r="B73" s="179">
        <f>基金残高に係る経年分析!F56</f>
        <v>237</v>
      </c>
      <c r="C73" s="179">
        <f>基金残高に係る経年分析!G56</f>
        <v>238</v>
      </c>
      <c r="D73" s="179">
        <f>基金残高に係る経年分析!H56</f>
        <v>239</v>
      </c>
    </row>
    <row r="74" spans="1:16" x14ac:dyDescent="0.15">
      <c r="A74" s="178" t="s">
        <v>81</v>
      </c>
      <c r="B74" s="179">
        <f>基金残高に係る経年分析!F57</f>
        <v>921</v>
      </c>
      <c r="C74" s="179">
        <f>基金残高に係る経年分析!G57</f>
        <v>976</v>
      </c>
      <c r="D74" s="179">
        <f>基金残高に係る経年分析!H57</f>
        <v>1000</v>
      </c>
    </row>
  </sheetData>
  <sheetProtection algorithmName="SHA-512" hashValue="yOEDNqSbQpVHm8+3INZBhWf2vNJSvw0p+bwRL+uPKtKTzmsSLLvHr1GM880h/EvfYVSzVqf7cRROk+eJFyIUpQ==" saltValue="RKjte6figF/p3n0oFjW+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972642</v>
      </c>
      <c r="S5" s="613"/>
      <c r="T5" s="613"/>
      <c r="U5" s="613"/>
      <c r="V5" s="613"/>
      <c r="W5" s="613"/>
      <c r="X5" s="613"/>
      <c r="Y5" s="614"/>
      <c r="Z5" s="615">
        <v>17.899999999999999</v>
      </c>
      <c r="AA5" s="615"/>
      <c r="AB5" s="615"/>
      <c r="AC5" s="615"/>
      <c r="AD5" s="616">
        <v>972642</v>
      </c>
      <c r="AE5" s="616"/>
      <c r="AF5" s="616"/>
      <c r="AG5" s="616"/>
      <c r="AH5" s="616"/>
      <c r="AI5" s="616"/>
      <c r="AJ5" s="616"/>
      <c r="AK5" s="616"/>
      <c r="AL5" s="617">
        <v>31.8</v>
      </c>
      <c r="AM5" s="618"/>
      <c r="AN5" s="618"/>
      <c r="AO5" s="619"/>
      <c r="AP5" s="609" t="s">
        <v>230</v>
      </c>
      <c r="AQ5" s="610"/>
      <c r="AR5" s="610"/>
      <c r="AS5" s="610"/>
      <c r="AT5" s="610"/>
      <c r="AU5" s="610"/>
      <c r="AV5" s="610"/>
      <c r="AW5" s="610"/>
      <c r="AX5" s="610"/>
      <c r="AY5" s="610"/>
      <c r="AZ5" s="610"/>
      <c r="BA5" s="610"/>
      <c r="BB5" s="610"/>
      <c r="BC5" s="610"/>
      <c r="BD5" s="610"/>
      <c r="BE5" s="610"/>
      <c r="BF5" s="611"/>
      <c r="BG5" s="623">
        <v>971633</v>
      </c>
      <c r="BH5" s="624"/>
      <c r="BI5" s="624"/>
      <c r="BJ5" s="624"/>
      <c r="BK5" s="624"/>
      <c r="BL5" s="624"/>
      <c r="BM5" s="624"/>
      <c r="BN5" s="625"/>
      <c r="BO5" s="626">
        <v>99.9</v>
      </c>
      <c r="BP5" s="626"/>
      <c r="BQ5" s="626"/>
      <c r="BR5" s="626"/>
      <c r="BS5" s="627" t="s">
        <v>131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91560</v>
      </c>
      <c r="S6" s="624"/>
      <c r="T6" s="624"/>
      <c r="U6" s="624"/>
      <c r="V6" s="624"/>
      <c r="W6" s="624"/>
      <c r="X6" s="624"/>
      <c r="Y6" s="625"/>
      <c r="Z6" s="626">
        <v>1.7</v>
      </c>
      <c r="AA6" s="626"/>
      <c r="AB6" s="626"/>
      <c r="AC6" s="626"/>
      <c r="AD6" s="627">
        <v>91560</v>
      </c>
      <c r="AE6" s="627"/>
      <c r="AF6" s="627"/>
      <c r="AG6" s="627"/>
      <c r="AH6" s="627"/>
      <c r="AI6" s="627"/>
      <c r="AJ6" s="627"/>
      <c r="AK6" s="627"/>
      <c r="AL6" s="628">
        <v>3</v>
      </c>
      <c r="AM6" s="629"/>
      <c r="AN6" s="629"/>
      <c r="AO6" s="630"/>
      <c r="AP6" s="620" t="s">
        <v>235</v>
      </c>
      <c r="AQ6" s="621"/>
      <c r="AR6" s="621"/>
      <c r="AS6" s="621"/>
      <c r="AT6" s="621"/>
      <c r="AU6" s="621"/>
      <c r="AV6" s="621"/>
      <c r="AW6" s="621"/>
      <c r="AX6" s="621"/>
      <c r="AY6" s="621"/>
      <c r="AZ6" s="621"/>
      <c r="BA6" s="621"/>
      <c r="BB6" s="621"/>
      <c r="BC6" s="621"/>
      <c r="BD6" s="621"/>
      <c r="BE6" s="621"/>
      <c r="BF6" s="622"/>
      <c r="BG6" s="623">
        <v>971633</v>
      </c>
      <c r="BH6" s="624"/>
      <c r="BI6" s="624"/>
      <c r="BJ6" s="624"/>
      <c r="BK6" s="624"/>
      <c r="BL6" s="624"/>
      <c r="BM6" s="624"/>
      <c r="BN6" s="625"/>
      <c r="BO6" s="626">
        <v>99.9</v>
      </c>
      <c r="BP6" s="626"/>
      <c r="BQ6" s="626"/>
      <c r="BR6" s="626"/>
      <c r="BS6" s="627" t="s">
        <v>131</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65861</v>
      </c>
      <c r="CS6" s="624"/>
      <c r="CT6" s="624"/>
      <c r="CU6" s="624"/>
      <c r="CV6" s="624"/>
      <c r="CW6" s="624"/>
      <c r="CX6" s="624"/>
      <c r="CY6" s="625"/>
      <c r="CZ6" s="617">
        <v>1.4</v>
      </c>
      <c r="DA6" s="618"/>
      <c r="DB6" s="618"/>
      <c r="DC6" s="634"/>
      <c r="DD6" s="632">
        <v>2784</v>
      </c>
      <c r="DE6" s="624"/>
      <c r="DF6" s="624"/>
      <c r="DG6" s="624"/>
      <c r="DH6" s="624"/>
      <c r="DI6" s="624"/>
      <c r="DJ6" s="624"/>
      <c r="DK6" s="624"/>
      <c r="DL6" s="624"/>
      <c r="DM6" s="624"/>
      <c r="DN6" s="624"/>
      <c r="DO6" s="624"/>
      <c r="DP6" s="625"/>
      <c r="DQ6" s="632">
        <v>65861</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400</v>
      </c>
      <c r="S7" s="624"/>
      <c r="T7" s="624"/>
      <c r="U7" s="624"/>
      <c r="V7" s="624"/>
      <c r="W7" s="624"/>
      <c r="X7" s="624"/>
      <c r="Y7" s="625"/>
      <c r="Z7" s="626">
        <v>0</v>
      </c>
      <c r="AA7" s="626"/>
      <c r="AB7" s="626"/>
      <c r="AC7" s="626"/>
      <c r="AD7" s="627">
        <v>400</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481341</v>
      </c>
      <c r="BH7" s="624"/>
      <c r="BI7" s="624"/>
      <c r="BJ7" s="624"/>
      <c r="BK7" s="624"/>
      <c r="BL7" s="624"/>
      <c r="BM7" s="624"/>
      <c r="BN7" s="625"/>
      <c r="BO7" s="626">
        <v>49.5</v>
      </c>
      <c r="BP7" s="626"/>
      <c r="BQ7" s="626"/>
      <c r="BR7" s="626"/>
      <c r="BS7" s="627" t="s">
        <v>131</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752108</v>
      </c>
      <c r="CS7" s="624"/>
      <c r="CT7" s="624"/>
      <c r="CU7" s="624"/>
      <c r="CV7" s="624"/>
      <c r="CW7" s="624"/>
      <c r="CX7" s="624"/>
      <c r="CY7" s="625"/>
      <c r="CZ7" s="626">
        <v>16.3</v>
      </c>
      <c r="DA7" s="626"/>
      <c r="DB7" s="626"/>
      <c r="DC7" s="626"/>
      <c r="DD7" s="632">
        <v>5187</v>
      </c>
      <c r="DE7" s="624"/>
      <c r="DF7" s="624"/>
      <c r="DG7" s="624"/>
      <c r="DH7" s="624"/>
      <c r="DI7" s="624"/>
      <c r="DJ7" s="624"/>
      <c r="DK7" s="624"/>
      <c r="DL7" s="624"/>
      <c r="DM7" s="624"/>
      <c r="DN7" s="624"/>
      <c r="DO7" s="624"/>
      <c r="DP7" s="625"/>
      <c r="DQ7" s="632">
        <v>664206</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4843</v>
      </c>
      <c r="S8" s="624"/>
      <c r="T8" s="624"/>
      <c r="U8" s="624"/>
      <c r="V8" s="624"/>
      <c r="W8" s="624"/>
      <c r="X8" s="624"/>
      <c r="Y8" s="625"/>
      <c r="Z8" s="626">
        <v>0.1</v>
      </c>
      <c r="AA8" s="626"/>
      <c r="AB8" s="626"/>
      <c r="AC8" s="626"/>
      <c r="AD8" s="627">
        <v>4843</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19155</v>
      </c>
      <c r="BH8" s="624"/>
      <c r="BI8" s="624"/>
      <c r="BJ8" s="624"/>
      <c r="BK8" s="624"/>
      <c r="BL8" s="624"/>
      <c r="BM8" s="624"/>
      <c r="BN8" s="625"/>
      <c r="BO8" s="626">
        <v>2</v>
      </c>
      <c r="BP8" s="626"/>
      <c r="BQ8" s="626"/>
      <c r="BR8" s="626"/>
      <c r="BS8" s="627" t="s">
        <v>131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1432030</v>
      </c>
      <c r="CS8" s="624"/>
      <c r="CT8" s="624"/>
      <c r="CU8" s="624"/>
      <c r="CV8" s="624"/>
      <c r="CW8" s="624"/>
      <c r="CX8" s="624"/>
      <c r="CY8" s="625"/>
      <c r="CZ8" s="626">
        <v>31</v>
      </c>
      <c r="DA8" s="626"/>
      <c r="DB8" s="626"/>
      <c r="DC8" s="626"/>
      <c r="DD8" s="632">
        <v>195540</v>
      </c>
      <c r="DE8" s="624"/>
      <c r="DF8" s="624"/>
      <c r="DG8" s="624"/>
      <c r="DH8" s="624"/>
      <c r="DI8" s="624"/>
      <c r="DJ8" s="624"/>
      <c r="DK8" s="624"/>
      <c r="DL8" s="624"/>
      <c r="DM8" s="624"/>
      <c r="DN8" s="624"/>
      <c r="DO8" s="624"/>
      <c r="DP8" s="625"/>
      <c r="DQ8" s="632">
        <v>746691</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3498</v>
      </c>
      <c r="S9" s="624"/>
      <c r="T9" s="624"/>
      <c r="U9" s="624"/>
      <c r="V9" s="624"/>
      <c r="W9" s="624"/>
      <c r="X9" s="624"/>
      <c r="Y9" s="625"/>
      <c r="Z9" s="626">
        <v>0.1</v>
      </c>
      <c r="AA9" s="626"/>
      <c r="AB9" s="626"/>
      <c r="AC9" s="626"/>
      <c r="AD9" s="627">
        <v>3498</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408744</v>
      </c>
      <c r="BH9" s="624"/>
      <c r="BI9" s="624"/>
      <c r="BJ9" s="624"/>
      <c r="BK9" s="624"/>
      <c r="BL9" s="624"/>
      <c r="BM9" s="624"/>
      <c r="BN9" s="625"/>
      <c r="BO9" s="626">
        <v>42</v>
      </c>
      <c r="BP9" s="626"/>
      <c r="BQ9" s="626"/>
      <c r="BR9" s="626"/>
      <c r="BS9" s="627" t="s">
        <v>131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375454</v>
      </c>
      <c r="CS9" s="624"/>
      <c r="CT9" s="624"/>
      <c r="CU9" s="624"/>
      <c r="CV9" s="624"/>
      <c r="CW9" s="624"/>
      <c r="CX9" s="624"/>
      <c r="CY9" s="625"/>
      <c r="CZ9" s="626">
        <v>8.1</v>
      </c>
      <c r="DA9" s="626"/>
      <c r="DB9" s="626"/>
      <c r="DC9" s="626"/>
      <c r="DD9" s="632">
        <v>18260</v>
      </c>
      <c r="DE9" s="624"/>
      <c r="DF9" s="624"/>
      <c r="DG9" s="624"/>
      <c r="DH9" s="624"/>
      <c r="DI9" s="624"/>
      <c r="DJ9" s="624"/>
      <c r="DK9" s="624"/>
      <c r="DL9" s="624"/>
      <c r="DM9" s="624"/>
      <c r="DN9" s="624"/>
      <c r="DO9" s="624"/>
      <c r="DP9" s="625"/>
      <c r="DQ9" s="632">
        <v>297592</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247</v>
      </c>
      <c r="AA10" s="626"/>
      <c r="AB10" s="626"/>
      <c r="AC10" s="626"/>
      <c r="AD10" s="627" t="s">
        <v>131</v>
      </c>
      <c r="AE10" s="627"/>
      <c r="AF10" s="627"/>
      <c r="AG10" s="627"/>
      <c r="AH10" s="627"/>
      <c r="AI10" s="627"/>
      <c r="AJ10" s="627"/>
      <c r="AK10" s="627"/>
      <c r="AL10" s="628" t="s">
        <v>140</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22246</v>
      </c>
      <c r="BH10" s="624"/>
      <c r="BI10" s="624"/>
      <c r="BJ10" s="624"/>
      <c r="BK10" s="624"/>
      <c r="BL10" s="624"/>
      <c r="BM10" s="624"/>
      <c r="BN10" s="625"/>
      <c r="BO10" s="626">
        <v>2.2999999999999998</v>
      </c>
      <c r="BP10" s="626"/>
      <c r="BQ10" s="626"/>
      <c r="BR10" s="626"/>
      <c r="BS10" s="627" t="s">
        <v>131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131</v>
      </c>
      <c r="DA10" s="626"/>
      <c r="DB10" s="626"/>
      <c r="DC10" s="626"/>
      <c r="DD10" s="632" t="s">
        <v>140</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186675</v>
      </c>
      <c r="S11" s="624"/>
      <c r="T11" s="624"/>
      <c r="U11" s="624"/>
      <c r="V11" s="624"/>
      <c r="W11" s="624"/>
      <c r="X11" s="624"/>
      <c r="Y11" s="625"/>
      <c r="Z11" s="628">
        <v>3.4</v>
      </c>
      <c r="AA11" s="629"/>
      <c r="AB11" s="629"/>
      <c r="AC11" s="635"/>
      <c r="AD11" s="632">
        <v>186675</v>
      </c>
      <c r="AE11" s="624"/>
      <c r="AF11" s="624"/>
      <c r="AG11" s="624"/>
      <c r="AH11" s="624"/>
      <c r="AI11" s="624"/>
      <c r="AJ11" s="624"/>
      <c r="AK11" s="625"/>
      <c r="AL11" s="628">
        <v>6.1</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31196</v>
      </c>
      <c r="BH11" s="624"/>
      <c r="BI11" s="624"/>
      <c r="BJ11" s="624"/>
      <c r="BK11" s="624"/>
      <c r="BL11" s="624"/>
      <c r="BM11" s="624"/>
      <c r="BN11" s="625"/>
      <c r="BO11" s="626">
        <v>3.2</v>
      </c>
      <c r="BP11" s="626"/>
      <c r="BQ11" s="626"/>
      <c r="BR11" s="626"/>
      <c r="BS11" s="627" t="s">
        <v>140</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293332</v>
      </c>
      <c r="CS11" s="624"/>
      <c r="CT11" s="624"/>
      <c r="CU11" s="624"/>
      <c r="CV11" s="624"/>
      <c r="CW11" s="624"/>
      <c r="CX11" s="624"/>
      <c r="CY11" s="625"/>
      <c r="CZ11" s="626">
        <v>6.4</v>
      </c>
      <c r="DA11" s="626"/>
      <c r="DB11" s="626"/>
      <c r="DC11" s="626"/>
      <c r="DD11" s="632">
        <v>50930</v>
      </c>
      <c r="DE11" s="624"/>
      <c r="DF11" s="624"/>
      <c r="DG11" s="624"/>
      <c r="DH11" s="624"/>
      <c r="DI11" s="624"/>
      <c r="DJ11" s="624"/>
      <c r="DK11" s="624"/>
      <c r="DL11" s="624"/>
      <c r="DM11" s="624"/>
      <c r="DN11" s="624"/>
      <c r="DO11" s="624"/>
      <c r="DP11" s="625"/>
      <c r="DQ11" s="632">
        <v>153166</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140</v>
      </c>
      <c r="S12" s="624"/>
      <c r="T12" s="624"/>
      <c r="U12" s="624"/>
      <c r="V12" s="624"/>
      <c r="W12" s="624"/>
      <c r="X12" s="624"/>
      <c r="Y12" s="625"/>
      <c r="Z12" s="626" t="s">
        <v>247</v>
      </c>
      <c r="AA12" s="626"/>
      <c r="AB12" s="626"/>
      <c r="AC12" s="626"/>
      <c r="AD12" s="627" t="s">
        <v>247</v>
      </c>
      <c r="AE12" s="627"/>
      <c r="AF12" s="627"/>
      <c r="AG12" s="627"/>
      <c r="AH12" s="627"/>
      <c r="AI12" s="627"/>
      <c r="AJ12" s="627"/>
      <c r="AK12" s="627"/>
      <c r="AL12" s="628" t="s">
        <v>131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417545</v>
      </c>
      <c r="BH12" s="624"/>
      <c r="BI12" s="624"/>
      <c r="BJ12" s="624"/>
      <c r="BK12" s="624"/>
      <c r="BL12" s="624"/>
      <c r="BM12" s="624"/>
      <c r="BN12" s="625"/>
      <c r="BO12" s="626">
        <v>42.9</v>
      </c>
      <c r="BP12" s="626"/>
      <c r="BQ12" s="626"/>
      <c r="BR12" s="626"/>
      <c r="BS12" s="627" t="s">
        <v>131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394170</v>
      </c>
      <c r="CS12" s="624"/>
      <c r="CT12" s="624"/>
      <c r="CU12" s="624"/>
      <c r="CV12" s="624"/>
      <c r="CW12" s="624"/>
      <c r="CX12" s="624"/>
      <c r="CY12" s="625"/>
      <c r="CZ12" s="626">
        <v>8.5</v>
      </c>
      <c r="DA12" s="626"/>
      <c r="DB12" s="626"/>
      <c r="DC12" s="626"/>
      <c r="DD12" s="632">
        <v>19428</v>
      </c>
      <c r="DE12" s="624"/>
      <c r="DF12" s="624"/>
      <c r="DG12" s="624"/>
      <c r="DH12" s="624"/>
      <c r="DI12" s="624"/>
      <c r="DJ12" s="624"/>
      <c r="DK12" s="624"/>
      <c r="DL12" s="624"/>
      <c r="DM12" s="624"/>
      <c r="DN12" s="624"/>
      <c r="DO12" s="624"/>
      <c r="DP12" s="625"/>
      <c r="DQ12" s="632">
        <v>203140</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140</v>
      </c>
      <c r="AE13" s="627"/>
      <c r="AF13" s="627"/>
      <c r="AG13" s="627"/>
      <c r="AH13" s="627"/>
      <c r="AI13" s="627"/>
      <c r="AJ13" s="627"/>
      <c r="AK13" s="627"/>
      <c r="AL13" s="628" t="s">
        <v>247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417545</v>
      </c>
      <c r="BH13" s="624"/>
      <c r="BI13" s="624"/>
      <c r="BJ13" s="624"/>
      <c r="BK13" s="624"/>
      <c r="BL13" s="624"/>
      <c r="BM13" s="624"/>
      <c r="BN13" s="625"/>
      <c r="BO13" s="626">
        <v>42.9</v>
      </c>
      <c r="BP13" s="626"/>
      <c r="BQ13" s="626"/>
      <c r="BR13" s="626"/>
      <c r="BS13" s="627" t="s">
        <v>140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334339</v>
      </c>
      <c r="CS13" s="624"/>
      <c r="CT13" s="624"/>
      <c r="CU13" s="624"/>
      <c r="CV13" s="624"/>
      <c r="CW13" s="624"/>
      <c r="CX13" s="624"/>
      <c r="CY13" s="625"/>
      <c r="CZ13" s="626">
        <v>7.2</v>
      </c>
      <c r="DA13" s="626"/>
      <c r="DB13" s="626"/>
      <c r="DC13" s="626"/>
      <c r="DD13" s="632">
        <v>28473</v>
      </c>
      <c r="DE13" s="624"/>
      <c r="DF13" s="624"/>
      <c r="DG13" s="624"/>
      <c r="DH13" s="624"/>
      <c r="DI13" s="624"/>
      <c r="DJ13" s="624"/>
      <c r="DK13" s="624"/>
      <c r="DL13" s="624"/>
      <c r="DM13" s="624"/>
      <c r="DN13" s="624"/>
      <c r="DO13" s="624"/>
      <c r="DP13" s="625"/>
      <c r="DQ13" s="632">
        <v>305411</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260</v>
      </c>
      <c r="S14" s="624"/>
      <c r="T14" s="624"/>
      <c r="U14" s="624"/>
      <c r="V14" s="624"/>
      <c r="W14" s="624"/>
      <c r="X14" s="624"/>
      <c r="Y14" s="625"/>
      <c r="Z14" s="626" t="s">
        <v>140</v>
      </c>
      <c r="AA14" s="626"/>
      <c r="AB14" s="626"/>
      <c r="AC14" s="626"/>
      <c r="AD14" s="627" t="s">
        <v>247</v>
      </c>
      <c r="AE14" s="627"/>
      <c r="AF14" s="627"/>
      <c r="AG14" s="627"/>
      <c r="AH14" s="627"/>
      <c r="AI14" s="627"/>
      <c r="AJ14" s="627"/>
      <c r="AK14" s="627"/>
      <c r="AL14" s="628" t="s">
        <v>140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42396</v>
      </c>
      <c r="BH14" s="624"/>
      <c r="BI14" s="624"/>
      <c r="BJ14" s="624"/>
      <c r="BK14" s="624"/>
      <c r="BL14" s="624"/>
      <c r="BM14" s="624"/>
      <c r="BN14" s="625"/>
      <c r="BO14" s="626">
        <v>4.4000000000000004</v>
      </c>
      <c r="BP14" s="626"/>
      <c r="BQ14" s="626"/>
      <c r="BR14" s="626"/>
      <c r="BS14" s="627" t="s">
        <v>131</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183674</v>
      </c>
      <c r="CS14" s="624"/>
      <c r="CT14" s="624"/>
      <c r="CU14" s="624"/>
      <c r="CV14" s="624"/>
      <c r="CW14" s="624"/>
      <c r="CX14" s="624"/>
      <c r="CY14" s="625"/>
      <c r="CZ14" s="626">
        <v>4</v>
      </c>
      <c r="DA14" s="626"/>
      <c r="DB14" s="626"/>
      <c r="DC14" s="626"/>
      <c r="DD14" s="632">
        <v>8035</v>
      </c>
      <c r="DE14" s="624"/>
      <c r="DF14" s="624"/>
      <c r="DG14" s="624"/>
      <c r="DH14" s="624"/>
      <c r="DI14" s="624"/>
      <c r="DJ14" s="624"/>
      <c r="DK14" s="624"/>
      <c r="DL14" s="624"/>
      <c r="DM14" s="624"/>
      <c r="DN14" s="624"/>
      <c r="DO14" s="624"/>
      <c r="DP14" s="625"/>
      <c r="DQ14" s="632">
        <v>175328</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247</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30351</v>
      </c>
      <c r="BH15" s="624"/>
      <c r="BI15" s="624"/>
      <c r="BJ15" s="624"/>
      <c r="BK15" s="624"/>
      <c r="BL15" s="624"/>
      <c r="BM15" s="624"/>
      <c r="BN15" s="625"/>
      <c r="BO15" s="626">
        <v>3.1</v>
      </c>
      <c r="BP15" s="626"/>
      <c r="BQ15" s="626"/>
      <c r="BR15" s="626"/>
      <c r="BS15" s="627" t="s">
        <v>140</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467850</v>
      </c>
      <c r="CS15" s="624"/>
      <c r="CT15" s="624"/>
      <c r="CU15" s="624"/>
      <c r="CV15" s="624"/>
      <c r="CW15" s="624"/>
      <c r="CX15" s="624"/>
      <c r="CY15" s="625"/>
      <c r="CZ15" s="626">
        <v>10.1</v>
      </c>
      <c r="DA15" s="626"/>
      <c r="DB15" s="626"/>
      <c r="DC15" s="626"/>
      <c r="DD15" s="632">
        <v>20301</v>
      </c>
      <c r="DE15" s="624"/>
      <c r="DF15" s="624"/>
      <c r="DG15" s="624"/>
      <c r="DH15" s="624"/>
      <c r="DI15" s="624"/>
      <c r="DJ15" s="624"/>
      <c r="DK15" s="624"/>
      <c r="DL15" s="624"/>
      <c r="DM15" s="624"/>
      <c r="DN15" s="624"/>
      <c r="DO15" s="624"/>
      <c r="DP15" s="625"/>
      <c r="DQ15" s="632">
        <v>417225</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6306</v>
      </c>
      <c r="S16" s="624"/>
      <c r="T16" s="624"/>
      <c r="U16" s="624"/>
      <c r="V16" s="624"/>
      <c r="W16" s="624"/>
      <c r="X16" s="624"/>
      <c r="Y16" s="625"/>
      <c r="Z16" s="626">
        <v>0.1</v>
      </c>
      <c r="AA16" s="626"/>
      <c r="AB16" s="626"/>
      <c r="AC16" s="626"/>
      <c r="AD16" s="627">
        <v>6306</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260</v>
      </c>
      <c r="BH16" s="624"/>
      <c r="BI16" s="624"/>
      <c r="BJ16" s="624"/>
      <c r="BK16" s="624"/>
      <c r="BL16" s="624"/>
      <c r="BM16" s="624"/>
      <c r="BN16" s="625"/>
      <c r="BO16" s="626" t="s">
        <v>140</v>
      </c>
      <c r="BP16" s="626"/>
      <c r="BQ16" s="626"/>
      <c r="BR16" s="626"/>
      <c r="BS16" s="627" t="s">
        <v>247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858</v>
      </c>
      <c r="CS16" s="624"/>
      <c r="CT16" s="624"/>
      <c r="CU16" s="624"/>
      <c r="CV16" s="624"/>
      <c r="CW16" s="624"/>
      <c r="CX16" s="624"/>
      <c r="CY16" s="625"/>
      <c r="CZ16" s="626">
        <v>0</v>
      </c>
      <c r="DA16" s="626"/>
      <c r="DB16" s="626"/>
      <c r="DC16" s="626"/>
      <c r="DD16" s="632" t="s">
        <v>247</v>
      </c>
      <c r="DE16" s="624"/>
      <c r="DF16" s="624"/>
      <c r="DG16" s="624"/>
      <c r="DH16" s="624"/>
      <c r="DI16" s="624"/>
      <c r="DJ16" s="624"/>
      <c r="DK16" s="624"/>
      <c r="DL16" s="624"/>
      <c r="DM16" s="624"/>
      <c r="DN16" s="624"/>
      <c r="DO16" s="624"/>
      <c r="DP16" s="625"/>
      <c r="DQ16" s="632">
        <v>110</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12755</v>
      </c>
      <c r="S17" s="624"/>
      <c r="T17" s="624"/>
      <c r="U17" s="624"/>
      <c r="V17" s="624"/>
      <c r="W17" s="624"/>
      <c r="X17" s="624"/>
      <c r="Y17" s="625"/>
      <c r="Z17" s="626">
        <v>0.2</v>
      </c>
      <c r="AA17" s="626"/>
      <c r="AB17" s="626"/>
      <c r="AC17" s="626"/>
      <c r="AD17" s="627">
        <v>12755</v>
      </c>
      <c r="AE17" s="627"/>
      <c r="AF17" s="627"/>
      <c r="AG17" s="627"/>
      <c r="AH17" s="627"/>
      <c r="AI17" s="627"/>
      <c r="AJ17" s="627"/>
      <c r="AK17" s="627"/>
      <c r="AL17" s="628">
        <v>0.4</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247</v>
      </c>
      <c r="BH17" s="624"/>
      <c r="BI17" s="624"/>
      <c r="BJ17" s="624"/>
      <c r="BK17" s="624"/>
      <c r="BL17" s="624"/>
      <c r="BM17" s="624"/>
      <c r="BN17" s="625"/>
      <c r="BO17" s="626" t="s">
        <v>247</v>
      </c>
      <c r="BP17" s="626"/>
      <c r="BQ17" s="626"/>
      <c r="BR17" s="626"/>
      <c r="BS17" s="627" t="s">
        <v>260</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318378</v>
      </c>
      <c r="CS17" s="624"/>
      <c r="CT17" s="624"/>
      <c r="CU17" s="624"/>
      <c r="CV17" s="624"/>
      <c r="CW17" s="624"/>
      <c r="CX17" s="624"/>
      <c r="CY17" s="625"/>
      <c r="CZ17" s="626">
        <v>6.9</v>
      </c>
      <c r="DA17" s="626"/>
      <c r="DB17" s="626"/>
      <c r="DC17" s="626"/>
      <c r="DD17" s="632" t="s">
        <v>247</v>
      </c>
      <c r="DE17" s="624"/>
      <c r="DF17" s="624"/>
      <c r="DG17" s="624"/>
      <c r="DH17" s="624"/>
      <c r="DI17" s="624"/>
      <c r="DJ17" s="624"/>
      <c r="DK17" s="624"/>
      <c r="DL17" s="624"/>
      <c r="DM17" s="624"/>
      <c r="DN17" s="624"/>
      <c r="DO17" s="624"/>
      <c r="DP17" s="625"/>
      <c r="DQ17" s="632">
        <v>318378</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8477</v>
      </c>
      <c r="S18" s="624"/>
      <c r="T18" s="624"/>
      <c r="U18" s="624"/>
      <c r="V18" s="624"/>
      <c r="W18" s="624"/>
      <c r="X18" s="624"/>
      <c r="Y18" s="625"/>
      <c r="Z18" s="626">
        <v>0.2</v>
      </c>
      <c r="AA18" s="626"/>
      <c r="AB18" s="626"/>
      <c r="AC18" s="626"/>
      <c r="AD18" s="627">
        <v>8477</v>
      </c>
      <c r="AE18" s="627"/>
      <c r="AF18" s="627"/>
      <c r="AG18" s="627"/>
      <c r="AH18" s="627"/>
      <c r="AI18" s="627"/>
      <c r="AJ18" s="627"/>
      <c r="AK18" s="627"/>
      <c r="AL18" s="628">
        <v>0.3</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247</v>
      </c>
      <c r="BP18" s="626"/>
      <c r="BQ18" s="626"/>
      <c r="BR18" s="626"/>
      <c r="BS18" s="627" t="s">
        <v>247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140</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8431</v>
      </c>
      <c r="S19" s="624"/>
      <c r="T19" s="624"/>
      <c r="U19" s="624"/>
      <c r="V19" s="624"/>
      <c r="W19" s="624"/>
      <c r="X19" s="624"/>
      <c r="Y19" s="625"/>
      <c r="Z19" s="626">
        <v>0.2</v>
      </c>
      <c r="AA19" s="626"/>
      <c r="AB19" s="626"/>
      <c r="AC19" s="626"/>
      <c r="AD19" s="627">
        <v>8431</v>
      </c>
      <c r="AE19" s="627"/>
      <c r="AF19" s="627"/>
      <c r="AG19" s="627"/>
      <c r="AH19" s="627"/>
      <c r="AI19" s="627"/>
      <c r="AJ19" s="627"/>
      <c r="AK19" s="627"/>
      <c r="AL19" s="628">
        <v>0.3</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1009</v>
      </c>
      <c r="BH19" s="624"/>
      <c r="BI19" s="624"/>
      <c r="BJ19" s="624"/>
      <c r="BK19" s="624"/>
      <c r="BL19" s="624"/>
      <c r="BM19" s="624"/>
      <c r="BN19" s="625"/>
      <c r="BO19" s="626">
        <v>0.1</v>
      </c>
      <c r="BP19" s="626"/>
      <c r="BQ19" s="626"/>
      <c r="BR19" s="626"/>
      <c r="BS19" s="627" t="s">
        <v>131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140</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46</v>
      </c>
      <c r="S20" s="624"/>
      <c r="T20" s="624"/>
      <c r="U20" s="624"/>
      <c r="V20" s="624"/>
      <c r="W20" s="624"/>
      <c r="X20" s="624"/>
      <c r="Y20" s="625"/>
      <c r="Z20" s="626">
        <v>0</v>
      </c>
      <c r="AA20" s="626"/>
      <c r="AB20" s="626"/>
      <c r="AC20" s="626"/>
      <c r="AD20" s="627">
        <v>46</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1009</v>
      </c>
      <c r="BH20" s="624"/>
      <c r="BI20" s="624"/>
      <c r="BJ20" s="624"/>
      <c r="BK20" s="624"/>
      <c r="BL20" s="624"/>
      <c r="BM20" s="624"/>
      <c r="BN20" s="625"/>
      <c r="BO20" s="626">
        <v>0.1</v>
      </c>
      <c r="BP20" s="626"/>
      <c r="BQ20" s="626"/>
      <c r="BR20" s="626"/>
      <c r="BS20" s="627" t="s">
        <v>131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4618054</v>
      </c>
      <c r="CS20" s="624"/>
      <c r="CT20" s="624"/>
      <c r="CU20" s="624"/>
      <c r="CV20" s="624"/>
      <c r="CW20" s="624"/>
      <c r="CX20" s="624"/>
      <c r="CY20" s="625"/>
      <c r="CZ20" s="626">
        <v>100</v>
      </c>
      <c r="DA20" s="626"/>
      <c r="DB20" s="626"/>
      <c r="DC20" s="626"/>
      <c r="DD20" s="632">
        <v>348938</v>
      </c>
      <c r="DE20" s="624"/>
      <c r="DF20" s="624"/>
      <c r="DG20" s="624"/>
      <c r="DH20" s="624"/>
      <c r="DI20" s="624"/>
      <c r="DJ20" s="624"/>
      <c r="DK20" s="624"/>
      <c r="DL20" s="624"/>
      <c r="DM20" s="624"/>
      <c r="DN20" s="624"/>
      <c r="DO20" s="624"/>
      <c r="DP20" s="625"/>
      <c r="DQ20" s="632">
        <v>3347108</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1963730</v>
      </c>
      <c r="S21" s="624"/>
      <c r="T21" s="624"/>
      <c r="U21" s="624"/>
      <c r="V21" s="624"/>
      <c r="W21" s="624"/>
      <c r="X21" s="624"/>
      <c r="Y21" s="625"/>
      <c r="Z21" s="626">
        <v>36.1</v>
      </c>
      <c r="AA21" s="626"/>
      <c r="AB21" s="626"/>
      <c r="AC21" s="626"/>
      <c r="AD21" s="627">
        <v>1763659</v>
      </c>
      <c r="AE21" s="627"/>
      <c r="AF21" s="627"/>
      <c r="AG21" s="627"/>
      <c r="AH21" s="627"/>
      <c r="AI21" s="627"/>
      <c r="AJ21" s="627"/>
      <c r="AK21" s="627"/>
      <c r="AL21" s="628">
        <v>57.6</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1009</v>
      </c>
      <c r="BH21" s="624"/>
      <c r="BI21" s="624"/>
      <c r="BJ21" s="624"/>
      <c r="BK21" s="624"/>
      <c r="BL21" s="624"/>
      <c r="BM21" s="624"/>
      <c r="BN21" s="625"/>
      <c r="BO21" s="626">
        <v>0.1</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1763659</v>
      </c>
      <c r="S22" s="624"/>
      <c r="T22" s="624"/>
      <c r="U22" s="624"/>
      <c r="V22" s="624"/>
      <c r="W22" s="624"/>
      <c r="X22" s="624"/>
      <c r="Y22" s="625"/>
      <c r="Z22" s="626">
        <v>32.4</v>
      </c>
      <c r="AA22" s="626"/>
      <c r="AB22" s="626"/>
      <c r="AC22" s="626"/>
      <c r="AD22" s="627">
        <v>1763659</v>
      </c>
      <c r="AE22" s="627"/>
      <c r="AF22" s="627"/>
      <c r="AG22" s="627"/>
      <c r="AH22" s="627"/>
      <c r="AI22" s="627"/>
      <c r="AJ22" s="627"/>
      <c r="AK22" s="627"/>
      <c r="AL22" s="628">
        <v>57.6</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140</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200068</v>
      </c>
      <c r="S23" s="624"/>
      <c r="T23" s="624"/>
      <c r="U23" s="624"/>
      <c r="V23" s="624"/>
      <c r="W23" s="624"/>
      <c r="X23" s="624"/>
      <c r="Y23" s="625"/>
      <c r="Z23" s="626">
        <v>3.7</v>
      </c>
      <c r="AA23" s="626"/>
      <c r="AB23" s="626"/>
      <c r="AC23" s="626"/>
      <c r="AD23" s="627" t="s">
        <v>140</v>
      </c>
      <c r="AE23" s="627"/>
      <c r="AF23" s="627"/>
      <c r="AG23" s="627"/>
      <c r="AH23" s="627"/>
      <c r="AI23" s="627"/>
      <c r="AJ23" s="627"/>
      <c r="AK23" s="627"/>
      <c r="AL23" s="628" t="s">
        <v>247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247</v>
      </c>
      <c r="BP23" s="626"/>
      <c r="BQ23" s="626"/>
      <c r="BR23" s="626"/>
      <c r="BS23" s="627" t="s">
        <v>140</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v>3</v>
      </c>
      <c r="S24" s="624"/>
      <c r="T24" s="624"/>
      <c r="U24" s="624"/>
      <c r="V24" s="624"/>
      <c r="W24" s="624"/>
      <c r="X24" s="624"/>
      <c r="Y24" s="625"/>
      <c r="Z24" s="626">
        <v>0</v>
      </c>
      <c r="AA24" s="626"/>
      <c r="AB24" s="626"/>
      <c r="AC24" s="626"/>
      <c r="AD24" s="627" t="s">
        <v>131</v>
      </c>
      <c r="AE24" s="627"/>
      <c r="AF24" s="627"/>
      <c r="AG24" s="627"/>
      <c r="AH24" s="627"/>
      <c r="AI24" s="627"/>
      <c r="AJ24" s="627"/>
      <c r="AK24" s="627"/>
      <c r="AL24" s="628" t="s">
        <v>247</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260</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1799786</v>
      </c>
      <c r="CS24" s="613"/>
      <c r="CT24" s="613"/>
      <c r="CU24" s="613"/>
      <c r="CV24" s="613"/>
      <c r="CW24" s="613"/>
      <c r="CX24" s="613"/>
      <c r="CY24" s="614"/>
      <c r="CZ24" s="617">
        <v>39</v>
      </c>
      <c r="DA24" s="618"/>
      <c r="DB24" s="618"/>
      <c r="DC24" s="634"/>
      <c r="DD24" s="653">
        <v>1368886</v>
      </c>
      <c r="DE24" s="613"/>
      <c r="DF24" s="613"/>
      <c r="DG24" s="613"/>
      <c r="DH24" s="613"/>
      <c r="DI24" s="613"/>
      <c r="DJ24" s="613"/>
      <c r="DK24" s="614"/>
      <c r="DL24" s="653">
        <v>1329854</v>
      </c>
      <c r="DM24" s="613"/>
      <c r="DN24" s="613"/>
      <c r="DO24" s="613"/>
      <c r="DP24" s="613"/>
      <c r="DQ24" s="613"/>
      <c r="DR24" s="613"/>
      <c r="DS24" s="613"/>
      <c r="DT24" s="613"/>
      <c r="DU24" s="613"/>
      <c r="DV24" s="614"/>
      <c r="DW24" s="617">
        <v>42.9</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3250886</v>
      </c>
      <c r="S25" s="624"/>
      <c r="T25" s="624"/>
      <c r="U25" s="624"/>
      <c r="V25" s="624"/>
      <c r="W25" s="624"/>
      <c r="X25" s="624"/>
      <c r="Y25" s="625"/>
      <c r="Z25" s="626">
        <v>59.7</v>
      </c>
      <c r="AA25" s="626"/>
      <c r="AB25" s="626"/>
      <c r="AC25" s="626"/>
      <c r="AD25" s="627">
        <v>3050815</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131</v>
      </c>
      <c r="BP25" s="626"/>
      <c r="BQ25" s="626"/>
      <c r="BR25" s="626"/>
      <c r="BS25" s="627" t="s">
        <v>247</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944351</v>
      </c>
      <c r="CS25" s="654"/>
      <c r="CT25" s="654"/>
      <c r="CU25" s="654"/>
      <c r="CV25" s="654"/>
      <c r="CW25" s="654"/>
      <c r="CX25" s="654"/>
      <c r="CY25" s="655"/>
      <c r="CZ25" s="628">
        <v>20.399999999999999</v>
      </c>
      <c r="DA25" s="656"/>
      <c r="DB25" s="656"/>
      <c r="DC25" s="658"/>
      <c r="DD25" s="632">
        <v>849577</v>
      </c>
      <c r="DE25" s="654"/>
      <c r="DF25" s="654"/>
      <c r="DG25" s="654"/>
      <c r="DH25" s="654"/>
      <c r="DI25" s="654"/>
      <c r="DJ25" s="654"/>
      <c r="DK25" s="655"/>
      <c r="DL25" s="632">
        <v>821475</v>
      </c>
      <c r="DM25" s="654"/>
      <c r="DN25" s="654"/>
      <c r="DO25" s="654"/>
      <c r="DP25" s="654"/>
      <c r="DQ25" s="654"/>
      <c r="DR25" s="654"/>
      <c r="DS25" s="654"/>
      <c r="DT25" s="654"/>
      <c r="DU25" s="654"/>
      <c r="DV25" s="655"/>
      <c r="DW25" s="628">
        <v>26.5</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v>1084</v>
      </c>
      <c r="S26" s="624"/>
      <c r="T26" s="624"/>
      <c r="U26" s="624"/>
      <c r="V26" s="624"/>
      <c r="W26" s="624"/>
      <c r="X26" s="624"/>
      <c r="Y26" s="625"/>
      <c r="Z26" s="626">
        <v>0</v>
      </c>
      <c r="AA26" s="626"/>
      <c r="AB26" s="626"/>
      <c r="AC26" s="626"/>
      <c r="AD26" s="627">
        <v>1084</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247</v>
      </c>
      <c r="BH26" s="624"/>
      <c r="BI26" s="624"/>
      <c r="BJ26" s="624"/>
      <c r="BK26" s="624"/>
      <c r="BL26" s="624"/>
      <c r="BM26" s="624"/>
      <c r="BN26" s="625"/>
      <c r="BO26" s="626" t="s">
        <v>131</v>
      </c>
      <c r="BP26" s="626"/>
      <c r="BQ26" s="626"/>
      <c r="BR26" s="626"/>
      <c r="BS26" s="627" t="s">
        <v>247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476692</v>
      </c>
      <c r="CS26" s="624"/>
      <c r="CT26" s="624"/>
      <c r="CU26" s="624"/>
      <c r="CV26" s="624"/>
      <c r="CW26" s="624"/>
      <c r="CX26" s="624"/>
      <c r="CY26" s="625"/>
      <c r="CZ26" s="628">
        <v>10.3</v>
      </c>
      <c r="DA26" s="656"/>
      <c r="DB26" s="656"/>
      <c r="DC26" s="658"/>
      <c r="DD26" s="632">
        <v>430667</v>
      </c>
      <c r="DE26" s="624"/>
      <c r="DF26" s="624"/>
      <c r="DG26" s="624"/>
      <c r="DH26" s="624"/>
      <c r="DI26" s="624"/>
      <c r="DJ26" s="624"/>
      <c r="DK26" s="625"/>
      <c r="DL26" s="632" t="s">
        <v>131</v>
      </c>
      <c r="DM26" s="624"/>
      <c r="DN26" s="624"/>
      <c r="DO26" s="624"/>
      <c r="DP26" s="624"/>
      <c r="DQ26" s="624"/>
      <c r="DR26" s="624"/>
      <c r="DS26" s="624"/>
      <c r="DT26" s="624"/>
      <c r="DU26" s="624"/>
      <c r="DV26" s="625"/>
      <c r="DW26" s="628" t="s">
        <v>247</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19395</v>
      </c>
      <c r="S27" s="624"/>
      <c r="T27" s="624"/>
      <c r="U27" s="624"/>
      <c r="V27" s="624"/>
      <c r="W27" s="624"/>
      <c r="X27" s="624"/>
      <c r="Y27" s="625"/>
      <c r="Z27" s="626">
        <v>0.4</v>
      </c>
      <c r="AA27" s="626"/>
      <c r="AB27" s="626"/>
      <c r="AC27" s="626"/>
      <c r="AD27" s="627" t="s">
        <v>260</v>
      </c>
      <c r="AE27" s="627"/>
      <c r="AF27" s="627"/>
      <c r="AG27" s="627"/>
      <c r="AH27" s="627"/>
      <c r="AI27" s="627"/>
      <c r="AJ27" s="627"/>
      <c r="AK27" s="627"/>
      <c r="AL27" s="628" t="s">
        <v>131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972642</v>
      </c>
      <c r="BH27" s="624"/>
      <c r="BI27" s="624"/>
      <c r="BJ27" s="624"/>
      <c r="BK27" s="624"/>
      <c r="BL27" s="624"/>
      <c r="BM27" s="624"/>
      <c r="BN27" s="625"/>
      <c r="BO27" s="626">
        <v>100</v>
      </c>
      <c r="BP27" s="626"/>
      <c r="BQ27" s="626"/>
      <c r="BR27" s="626"/>
      <c r="BS27" s="627" t="s">
        <v>247</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537057</v>
      </c>
      <c r="CS27" s="654"/>
      <c r="CT27" s="654"/>
      <c r="CU27" s="654"/>
      <c r="CV27" s="654"/>
      <c r="CW27" s="654"/>
      <c r="CX27" s="654"/>
      <c r="CY27" s="655"/>
      <c r="CZ27" s="628">
        <v>11.6</v>
      </c>
      <c r="DA27" s="656"/>
      <c r="DB27" s="656"/>
      <c r="DC27" s="658"/>
      <c r="DD27" s="632">
        <v>200931</v>
      </c>
      <c r="DE27" s="654"/>
      <c r="DF27" s="654"/>
      <c r="DG27" s="654"/>
      <c r="DH27" s="654"/>
      <c r="DI27" s="654"/>
      <c r="DJ27" s="654"/>
      <c r="DK27" s="655"/>
      <c r="DL27" s="632">
        <v>190001</v>
      </c>
      <c r="DM27" s="654"/>
      <c r="DN27" s="654"/>
      <c r="DO27" s="654"/>
      <c r="DP27" s="654"/>
      <c r="DQ27" s="654"/>
      <c r="DR27" s="654"/>
      <c r="DS27" s="654"/>
      <c r="DT27" s="654"/>
      <c r="DU27" s="654"/>
      <c r="DV27" s="655"/>
      <c r="DW27" s="628">
        <v>6.1</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29690</v>
      </c>
      <c r="S28" s="624"/>
      <c r="T28" s="624"/>
      <c r="U28" s="624"/>
      <c r="V28" s="624"/>
      <c r="W28" s="624"/>
      <c r="X28" s="624"/>
      <c r="Y28" s="625"/>
      <c r="Z28" s="626">
        <v>0.5</v>
      </c>
      <c r="AA28" s="626"/>
      <c r="AB28" s="626"/>
      <c r="AC28" s="626"/>
      <c r="AD28" s="627">
        <v>4880</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318378</v>
      </c>
      <c r="CS28" s="624"/>
      <c r="CT28" s="624"/>
      <c r="CU28" s="624"/>
      <c r="CV28" s="624"/>
      <c r="CW28" s="624"/>
      <c r="CX28" s="624"/>
      <c r="CY28" s="625"/>
      <c r="CZ28" s="628">
        <v>6.9</v>
      </c>
      <c r="DA28" s="656"/>
      <c r="DB28" s="656"/>
      <c r="DC28" s="658"/>
      <c r="DD28" s="632">
        <v>318378</v>
      </c>
      <c r="DE28" s="624"/>
      <c r="DF28" s="624"/>
      <c r="DG28" s="624"/>
      <c r="DH28" s="624"/>
      <c r="DI28" s="624"/>
      <c r="DJ28" s="624"/>
      <c r="DK28" s="625"/>
      <c r="DL28" s="632">
        <v>318378</v>
      </c>
      <c r="DM28" s="624"/>
      <c r="DN28" s="624"/>
      <c r="DO28" s="624"/>
      <c r="DP28" s="624"/>
      <c r="DQ28" s="624"/>
      <c r="DR28" s="624"/>
      <c r="DS28" s="624"/>
      <c r="DT28" s="624"/>
      <c r="DU28" s="624"/>
      <c r="DV28" s="625"/>
      <c r="DW28" s="628">
        <v>10.3</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4525</v>
      </c>
      <c r="S29" s="624"/>
      <c r="T29" s="624"/>
      <c r="U29" s="624"/>
      <c r="V29" s="624"/>
      <c r="W29" s="624"/>
      <c r="X29" s="624"/>
      <c r="Y29" s="625"/>
      <c r="Z29" s="626">
        <v>0.1</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72</v>
      </c>
      <c r="CG29" s="621"/>
      <c r="CH29" s="621"/>
      <c r="CI29" s="621"/>
      <c r="CJ29" s="621"/>
      <c r="CK29" s="621"/>
      <c r="CL29" s="621"/>
      <c r="CM29" s="621"/>
      <c r="CN29" s="621"/>
      <c r="CO29" s="621"/>
      <c r="CP29" s="621"/>
      <c r="CQ29" s="622"/>
      <c r="CR29" s="623">
        <v>318378</v>
      </c>
      <c r="CS29" s="654"/>
      <c r="CT29" s="654"/>
      <c r="CU29" s="654"/>
      <c r="CV29" s="654"/>
      <c r="CW29" s="654"/>
      <c r="CX29" s="654"/>
      <c r="CY29" s="655"/>
      <c r="CZ29" s="628">
        <v>6.9</v>
      </c>
      <c r="DA29" s="656"/>
      <c r="DB29" s="656"/>
      <c r="DC29" s="658"/>
      <c r="DD29" s="632">
        <v>318378</v>
      </c>
      <c r="DE29" s="654"/>
      <c r="DF29" s="654"/>
      <c r="DG29" s="654"/>
      <c r="DH29" s="654"/>
      <c r="DI29" s="654"/>
      <c r="DJ29" s="654"/>
      <c r="DK29" s="655"/>
      <c r="DL29" s="632">
        <v>318378</v>
      </c>
      <c r="DM29" s="654"/>
      <c r="DN29" s="654"/>
      <c r="DO29" s="654"/>
      <c r="DP29" s="654"/>
      <c r="DQ29" s="654"/>
      <c r="DR29" s="654"/>
      <c r="DS29" s="654"/>
      <c r="DT29" s="654"/>
      <c r="DU29" s="654"/>
      <c r="DV29" s="655"/>
      <c r="DW29" s="628">
        <v>10.3</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645600</v>
      </c>
      <c r="S30" s="624"/>
      <c r="T30" s="624"/>
      <c r="U30" s="624"/>
      <c r="V30" s="624"/>
      <c r="W30" s="624"/>
      <c r="X30" s="624"/>
      <c r="Y30" s="625"/>
      <c r="Z30" s="626">
        <v>11.9</v>
      </c>
      <c r="AA30" s="626"/>
      <c r="AB30" s="626"/>
      <c r="AC30" s="626"/>
      <c r="AD30" s="627" t="s">
        <v>140</v>
      </c>
      <c r="AE30" s="627"/>
      <c r="AF30" s="627"/>
      <c r="AG30" s="627"/>
      <c r="AH30" s="627"/>
      <c r="AI30" s="627"/>
      <c r="AJ30" s="627"/>
      <c r="AK30" s="627"/>
      <c r="AL30" s="628" t="s">
        <v>131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314681</v>
      </c>
      <c r="CS30" s="624"/>
      <c r="CT30" s="624"/>
      <c r="CU30" s="624"/>
      <c r="CV30" s="624"/>
      <c r="CW30" s="624"/>
      <c r="CX30" s="624"/>
      <c r="CY30" s="625"/>
      <c r="CZ30" s="628">
        <v>6.8</v>
      </c>
      <c r="DA30" s="656"/>
      <c r="DB30" s="656"/>
      <c r="DC30" s="658"/>
      <c r="DD30" s="632">
        <v>314681</v>
      </c>
      <c r="DE30" s="624"/>
      <c r="DF30" s="624"/>
      <c r="DG30" s="624"/>
      <c r="DH30" s="624"/>
      <c r="DI30" s="624"/>
      <c r="DJ30" s="624"/>
      <c r="DK30" s="625"/>
      <c r="DL30" s="632">
        <v>314681</v>
      </c>
      <c r="DM30" s="624"/>
      <c r="DN30" s="624"/>
      <c r="DO30" s="624"/>
      <c r="DP30" s="624"/>
      <c r="DQ30" s="624"/>
      <c r="DR30" s="624"/>
      <c r="DS30" s="624"/>
      <c r="DT30" s="624"/>
      <c r="DU30" s="624"/>
      <c r="DV30" s="625"/>
      <c r="DW30" s="628">
        <v>10.199999999999999</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140</v>
      </c>
      <c r="AA31" s="626"/>
      <c r="AB31" s="626"/>
      <c r="AC31" s="626"/>
      <c r="AD31" s="627" t="s">
        <v>131</v>
      </c>
      <c r="AE31" s="627"/>
      <c r="AF31" s="627"/>
      <c r="AG31" s="627"/>
      <c r="AH31" s="627"/>
      <c r="AI31" s="627"/>
      <c r="AJ31" s="627"/>
      <c r="AK31" s="627"/>
      <c r="AL31" s="628" t="s">
        <v>131</v>
      </c>
      <c r="AM31" s="629"/>
      <c r="AN31" s="629"/>
      <c r="AO31" s="630"/>
      <c r="AP31" s="667" t="s">
        <v>314</v>
      </c>
      <c r="AQ31" s="668"/>
      <c r="AR31" s="668"/>
      <c r="AS31" s="668"/>
      <c r="AT31" s="673" t="s">
        <v>315</v>
      </c>
      <c r="AU31" s="218"/>
      <c r="AV31" s="218"/>
      <c r="AW31" s="218"/>
      <c r="AX31" s="609" t="s">
        <v>191</v>
      </c>
      <c r="AY31" s="610"/>
      <c r="AZ31" s="610"/>
      <c r="BA31" s="610"/>
      <c r="BB31" s="610"/>
      <c r="BC31" s="610"/>
      <c r="BD31" s="610"/>
      <c r="BE31" s="610"/>
      <c r="BF31" s="611"/>
      <c r="BG31" s="676">
        <v>99.8</v>
      </c>
      <c r="BH31" s="677"/>
      <c r="BI31" s="677"/>
      <c r="BJ31" s="677"/>
      <c r="BK31" s="677"/>
      <c r="BL31" s="677"/>
      <c r="BM31" s="618">
        <v>99.6</v>
      </c>
      <c r="BN31" s="677"/>
      <c r="BO31" s="677"/>
      <c r="BP31" s="677"/>
      <c r="BQ31" s="678"/>
      <c r="BR31" s="676">
        <v>99.8</v>
      </c>
      <c r="BS31" s="677"/>
      <c r="BT31" s="677"/>
      <c r="BU31" s="677"/>
      <c r="BV31" s="677"/>
      <c r="BW31" s="677"/>
      <c r="BX31" s="618">
        <v>99.6</v>
      </c>
      <c r="BY31" s="677"/>
      <c r="BZ31" s="677"/>
      <c r="CA31" s="677"/>
      <c r="CB31" s="678"/>
      <c r="CD31" s="663"/>
      <c r="CE31" s="664"/>
      <c r="CF31" s="620" t="s">
        <v>316</v>
      </c>
      <c r="CG31" s="621"/>
      <c r="CH31" s="621"/>
      <c r="CI31" s="621"/>
      <c r="CJ31" s="621"/>
      <c r="CK31" s="621"/>
      <c r="CL31" s="621"/>
      <c r="CM31" s="621"/>
      <c r="CN31" s="621"/>
      <c r="CO31" s="621"/>
      <c r="CP31" s="621"/>
      <c r="CQ31" s="622"/>
      <c r="CR31" s="623">
        <v>3697</v>
      </c>
      <c r="CS31" s="654"/>
      <c r="CT31" s="654"/>
      <c r="CU31" s="654"/>
      <c r="CV31" s="654"/>
      <c r="CW31" s="654"/>
      <c r="CX31" s="654"/>
      <c r="CY31" s="655"/>
      <c r="CZ31" s="628">
        <v>0.1</v>
      </c>
      <c r="DA31" s="656"/>
      <c r="DB31" s="656"/>
      <c r="DC31" s="658"/>
      <c r="DD31" s="632">
        <v>3697</v>
      </c>
      <c r="DE31" s="654"/>
      <c r="DF31" s="654"/>
      <c r="DG31" s="654"/>
      <c r="DH31" s="654"/>
      <c r="DI31" s="654"/>
      <c r="DJ31" s="654"/>
      <c r="DK31" s="655"/>
      <c r="DL31" s="632">
        <v>3697</v>
      </c>
      <c r="DM31" s="654"/>
      <c r="DN31" s="654"/>
      <c r="DO31" s="654"/>
      <c r="DP31" s="654"/>
      <c r="DQ31" s="654"/>
      <c r="DR31" s="654"/>
      <c r="DS31" s="654"/>
      <c r="DT31" s="654"/>
      <c r="DU31" s="654"/>
      <c r="DV31" s="655"/>
      <c r="DW31" s="628">
        <v>0.1</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306736</v>
      </c>
      <c r="S32" s="624"/>
      <c r="T32" s="624"/>
      <c r="U32" s="624"/>
      <c r="V32" s="624"/>
      <c r="W32" s="624"/>
      <c r="X32" s="624"/>
      <c r="Y32" s="625"/>
      <c r="Z32" s="626">
        <v>5.6</v>
      </c>
      <c r="AA32" s="626"/>
      <c r="AB32" s="626"/>
      <c r="AC32" s="626"/>
      <c r="AD32" s="627" t="s">
        <v>247</v>
      </c>
      <c r="AE32" s="627"/>
      <c r="AF32" s="627"/>
      <c r="AG32" s="627"/>
      <c r="AH32" s="627"/>
      <c r="AI32" s="627"/>
      <c r="AJ32" s="627"/>
      <c r="AK32" s="627"/>
      <c r="AL32" s="628" t="s">
        <v>140</v>
      </c>
      <c r="AM32" s="629"/>
      <c r="AN32" s="629"/>
      <c r="AO32" s="630"/>
      <c r="AP32" s="669"/>
      <c r="AQ32" s="670"/>
      <c r="AR32" s="670"/>
      <c r="AS32" s="670"/>
      <c r="AT32" s="674"/>
      <c r="AU32" s="214" t="s">
        <v>318</v>
      </c>
      <c r="AX32" s="620" t="s">
        <v>319</v>
      </c>
      <c r="AY32" s="621"/>
      <c r="AZ32" s="621"/>
      <c r="BA32" s="621"/>
      <c r="BB32" s="621"/>
      <c r="BC32" s="621"/>
      <c r="BD32" s="621"/>
      <c r="BE32" s="621"/>
      <c r="BF32" s="622"/>
      <c r="BG32" s="679">
        <v>99.8</v>
      </c>
      <c r="BH32" s="654"/>
      <c r="BI32" s="654"/>
      <c r="BJ32" s="654"/>
      <c r="BK32" s="654"/>
      <c r="BL32" s="654"/>
      <c r="BM32" s="629">
        <v>99.8</v>
      </c>
      <c r="BN32" s="654"/>
      <c r="BO32" s="654"/>
      <c r="BP32" s="654"/>
      <c r="BQ32" s="680"/>
      <c r="BR32" s="679">
        <v>99.8</v>
      </c>
      <c r="BS32" s="654"/>
      <c r="BT32" s="654"/>
      <c r="BU32" s="654"/>
      <c r="BV32" s="654"/>
      <c r="BW32" s="654"/>
      <c r="BX32" s="629">
        <v>99.7</v>
      </c>
      <c r="BY32" s="654"/>
      <c r="BZ32" s="654"/>
      <c r="CA32" s="654"/>
      <c r="CB32" s="680"/>
      <c r="CD32" s="665"/>
      <c r="CE32" s="666"/>
      <c r="CF32" s="620" t="s">
        <v>320</v>
      </c>
      <c r="CG32" s="621"/>
      <c r="CH32" s="621"/>
      <c r="CI32" s="621"/>
      <c r="CJ32" s="621"/>
      <c r="CK32" s="621"/>
      <c r="CL32" s="621"/>
      <c r="CM32" s="621"/>
      <c r="CN32" s="621"/>
      <c r="CO32" s="621"/>
      <c r="CP32" s="621"/>
      <c r="CQ32" s="622"/>
      <c r="CR32" s="623" t="s">
        <v>131</v>
      </c>
      <c r="CS32" s="624"/>
      <c r="CT32" s="624"/>
      <c r="CU32" s="624"/>
      <c r="CV32" s="624"/>
      <c r="CW32" s="624"/>
      <c r="CX32" s="624"/>
      <c r="CY32" s="625"/>
      <c r="CZ32" s="628" t="s">
        <v>260</v>
      </c>
      <c r="DA32" s="656"/>
      <c r="DB32" s="656"/>
      <c r="DC32" s="658"/>
      <c r="DD32" s="632" t="s">
        <v>260</v>
      </c>
      <c r="DE32" s="624"/>
      <c r="DF32" s="624"/>
      <c r="DG32" s="624"/>
      <c r="DH32" s="624"/>
      <c r="DI32" s="624"/>
      <c r="DJ32" s="624"/>
      <c r="DK32" s="625"/>
      <c r="DL32" s="632" t="s">
        <v>140</v>
      </c>
      <c r="DM32" s="624"/>
      <c r="DN32" s="624"/>
      <c r="DO32" s="624"/>
      <c r="DP32" s="624"/>
      <c r="DQ32" s="624"/>
      <c r="DR32" s="624"/>
      <c r="DS32" s="624"/>
      <c r="DT32" s="624"/>
      <c r="DU32" s="624"/>
      <c r="DV32" s="625"/>
      <c r="DW32" s="628" t="s">
        <v>131</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13593</v>
      </c>
      <c r="S33" s="624"/>
      <c r="T33" s="624"/>
      <c r="U33" s="624"/>
      <c r="V33" s="624"/>
      <c r="W33" s="624"/>
      <c r="X33" s="624"/>
      <c r="Y33" s="625"/>
      <c r="Z33" s="626">
        <v>0.2</v>
      </c>
      <c r="AA33" s="626"/>
      <c r="AB33" s="626"/>
      <c r="AC33" s="626"/>
      <c r="AD33" s="627">
        <v>2143</v>
      </c>
      <c r="AE33" s="627"/>
      <c r="AF33" s="627"/>
      <c r="AG33" s="627"/>
      <c r="AH33" s="627"/>
      <c r="AI33" s="627"/>
      <c r="AJ33" s="627"/>
      <c r="AK33" s="627"/>
      <c r="AL33" s="628">
        <v>0.1</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99.7</v>
      </c>
      <c r="BH33" s="682"/>
      <c r="BI33" s="682"/>
      <c r="BJ33" s="682"/>
      <c r="BK33" s="682"/>
      <c r="BL33" s="682"/>
      <c r="BM33" s="683">
        <v>99.4</v>
      </c>
      <c r="BN33" s="682"/>
      <c r="BO33" s="682"/>
      <c r="BP33" s="682"/>
      <c r="BQ33" s="684"/>
      <c r="BR33" s="681">
        <v>99.8</v>
      </c>
      <c r="BS33" s="682"/>
      <c r="BT33" s="682"/>
      <c r="BU33" s="682"/>
      <c r="BV33" s="682"/>
      <c r="BW33" s="682"/>
      <c r="BX33" s="683">
        <v>99.4</v>
      </c>
      <c r="BY33" s="682"/>
      <c r="BZ33" s="682"/>
      <c r="CA33" s="682"/>
      <c r="CB33" s="684"/>
      <c r="CD33" s="620" t="s">
        <v>323</v>
      </c>
      <c r="CE33" s="621"/>
      <c r="CF33" s="621"/>
      <c r="CG33" s="621"/>
      <c r="CH33" s="621"/>
      <c r="CI33" s="621"/>
      <c r="CJ33" s="621"/>
      <c r="CK33" s="621"/>
      <c r="CL33" s="621"/>
      <c r="CM33" s="621"/>
      <c r="CN33" s="621"/>
      <c r="CO33" s="621"/>
      <c r="CP33" s="621"/>
      <c r="CQ33" s="622"/>
      <c r="CR33" s="623">
        <v>2468472</v>
      </c>
      <c r="CS33" s="654"/>
      <c r="CT33" s="654"/>
      <c r="CU33" s="654"/>
      <c r="CV33" s="654"/>
      <c r="CW33" s="654"/>
      <c r="CX33" s="654"/>
      <c r="CY33" s="655"/>
      <c r="CZ33" s="628">
        <v>53.5</v>
      </c>
      <c r="DA33" s="656"/>
      <c r="DB33" s="656"/>
      <c r="DC33" s="658"/>
      <c r="DD33" s="632">
        <v>1913780</v>
      </c>
      <c r="DE33" s="654"/>
      <c r="DF33" s="654"/>
      <c r="DG33" s="654"/>
      <c r="DH33" s="654"/>
      <c r="DI33" s="654"/>
      <c r="DJ33" s="654"/>
      <c r="DK33" s="655"/>
      <c r="DL33" s="632">
        <v>1178585</v>
      </c>
      <c r="DM33" s="654"/>
      <c r="DN33" s="654"/>
      <c r="DO33" s="654"/>
      <c r="DP33" s="654"/>
      <c r="DQ33" s="654"/>
      <c r="DR33" s="654"/>
      <c r="DS33" s="654"/>
      <c r="DT33" s="654"/>
      <c r="DU33" s="654"/>
      <c r="DV33" s="655"/>
      <c r="DW33" s="628">
        <v>38</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25354</v>
      </c>
      <c r="S34" s="624"/>
      <c r="T34" s="624"/>
      <c r="U34" s="624"/>
      <c r="V34" s="624"/>
      <c r="W34" s="624"/>
      <c r="X34" s="624"/>
      <c r="Y34" s="625"/>
      <c r="Z34" s="626">
        <v>0.5</v>
      </c>
      <c r="AA34" s="626"/>
      <c r="AB34" s="626"/>
      <c r="AC34" s="626"/>
      <c r="AD34" s="627" t="s">
        <v>140</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746809</v>
      </c>
      <c r="CS34" s="624"/>
      <c r="CT34" s="624"/>
      <c r="CU34" s="624"/>
      <c r="CV34" s="624"/>
      <c r="CW34" s="624"/>
      <c r="CX34" s="624"/>
      <c r="CY34" s="625"/>
      <c r="CZ34" s="628">
        <v>16.2</v>
      </c>
      <c r="DA34" s="656"/>
      <c r="DB34" s="656"/>
      <c r="DC34" s="658"/>
      <c r="DD34" s="632">
        <v>581438</v>
      </c>
      <c r="DE34" s="624"/>
      <c r="DF34" s="624"/>
      <c r="DG34" s="624"/>
      <c r="DH34" s="624"/>
      <c r="DI34" s="624"/>
      <c r="DJ34" s="624"/>
      <c r="DK34" s="625"/>
      <c r="DL34" s="632">
        <v>432263</v>
      </c>
      <c r="DM34" s="624"/>
      <c r="DN34" s="624"/>
      <c r="DO34" s="624"/>
      <c r="DP34" s="624"/>
      <c r="DQ34" s="624"/>
      <c r="DR34" s="624"/>
      <c r="DS34" s="624"/>
      <c r="DT34" s="624"/>
      <c r="DU34" s="624"/>
      <c r="DV34" s="625"/>
      <c r="DW34" s="628">
        <v>13.9</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42234</v>
      </c>
      <c r="S35" s="624"/>
      <c r="T35" s="624"/>
      <c r="U35" s="624"/>
      <c r="V35" s="624"/>
      <c r="W35" s="624"/>
      <c r="X35" s="624"/>
      <c r="Y35" s="625"/>
      <c r="Z35" s="626">
        <v>0.8</v>
      </c>
      <c r="AA35" s="626"/>
      <c r="AB35" s="626"/>
      <c r="AC35" s="626"/>
      <c r="AD35" s="627" t="s">
        <v>131</v>
      </c>
      <c r="AE35" s="627"/>
      <c r="AF35" s="627"/>
      <c r="AG35" s="627"/>
      <c r="AH35" s="627"/>
      <c r="AI35" s="627"/>
      <c r="AJ35" s="627"/>
      <c r="AK35" s="627"/>
      <c r="AL35" s="628" t="s">
        <v>247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110332</v>
      </c>
      <c r="CS35" s="654"/>
      <c r="CT35" s="654"/>
      <c r="CU35" s="654"/>
      <c r="CV35" s="654"/>
      <c r="CW35" s="654"/>
      <c r="CX35" s="654"/>
      <c r="CY35" s="655"/>
      <c r="CZ35" s="628">
        <v>2.4</v>
      </c>
      <c r="DA35" s="656"/>
      <c r="DB35" s="656"/>
      <c r="DC35" s="658"/>
      <c r="DD35" s="632">
        <v>89743</v>
      </c>
      <c r="DE35" s="654"/>
      <c r="DF35" s="654"/>
      <c r="DG35" s="654"/>
      <c r="DH35" s="654"/>
      <c r="DI35" s="654"/>
      <c r="DJ35" s="654"/>
      <c r="DK35" s="655"/>
      <c r="DL35" s="632">
        <v>76897</v>
      </c>
      <c r="DM35" s="654"/>
      <c r="DN35" s="654"/>
      <c r="DO35" s="654"/>
      <c r="DP35" s="654"/>
      <c r="DQ35" s="654"/>
      <c r="DR35" s="654"/>
      <c r="DS35" s="654"/>
      <c r="DT35" s="654"/>
      <c r="DU35" s="654"/>
      <c r="DV35" s="655"/>
      <c r="DW35" s="628">
        <v>2.5</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644690</v>
      </c>
      <c r="S36" s="624"/>
      <c r="T36" s="624"/>
      <c r="U36" s="624"/>
      <c r="V36" s="624"/>
      <c r="W36" s="624"/>
      <c r="X36" s="624"/>
      <c r="Y36" s="625"/>
      <c r="Z36" s="626">
        <v>11.8</v>
      </c>
      <c r="AA36" s="626"/>
      <c r="AB36" s="626"/>
      <c r="AC36" s="626"/>
      <c r="AD36" s="627" t="s">
        <v>140</v>
      </c>
      <c r="AE36" s="627"/>
      <c r="AF36" s="627"/>
      <c r="AG36" s="627"/>
      <c r="AH36" s="627"/>
      <c r="AI36" s="627"/>
      <c r="AJ36" s="627"/>
      <c r="AK36" s="627"/>
      <c r="AL36" s="628" t="s">
        <v>247</v>
      </c>
      <c r="AM36" s="629"/>
      <c r="AN36" s="629"/>
      <c r="AO36" s="630"/>
      <c r="AP36" s="222"/>
      <c r="AQ36" s="685" t="s">
        <v>331</v>
      </c>
      <c r="AR36" s="686"/>
      <c r="AS36" s="686"/>
      <c r="AT36" s="686"/>
      <c r="AU36" s="686"/>
      <c r="AV36" s="686"/>
      <c r="AW36" s="686"/>
      <c r="AX36" s="686"/>
      <c r="AY36" s="687"/>
      <c r="AZ36" s="612">
        <v>563686</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132765</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983357</v>
      </c>
      <c r="CS36" s="624"/>
      <c r="CT36" s="624"/>
      <c r="CU36" s="624"/>
      <c r="CV36" s="624"/>
      <c r="CW36" s="624"/>
      <c r="CX36" s="624"/>
      <c r="CY36" s="625"/>
      <c r="CZ36" s="628">
        <v>21.3</v>
      </c>
      <c r="DA36" s="656"/>
      <c r="DB36" s="656"/>
      <c r="DC36" s="658"/>
      <c r="DD36" s="632">
        <v>867493</v>
      </c>
      <c r="DE36" s="624"/>
      <c r="DF36" s="624"/>
      <c r="DG36" s="624"/>
      <c r="DH36" s="624"/>
      <c r="DI36" s="624"/>
      <c r="DJ36" s="624"/>
      <c r="DK36" s="625"/>
      <c r="DL36" s="632">
        <v>449216</v>
      </c>
      <c r="DM36" s="624"/>
      <c r="DN36" s="624"/>
      <c r="DO36" s="624"/>
      <c r="DP36" s="624"/>
      <c r="DQ36" s="624"/>
      <c r="DR36" s="624"/>
      <c r="DS36" s="624"/>
      <c r="DT36" s="624"/>
      <c r="DU36" s="624"/>
      <c r="DV36" s="625"/>
      <c r="DW36" s="628">
        <v>14.5</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296925</v>
      </c>
      <c r="S37" s="624"/>
      <c r="T37" s="624"/>
      <c r="U37" s="624"/>
      <c r="V37" s="624"/>
      <c r="W37" s="624"/>
      <c r="X37" s="624"/>
      <c r="Y37" s="625"/>
      <c r="Z37" s="626">
        <v>5.5</v>
      </c>
      <c r="AA37" s="626"/>
      <c r="AB37" s="626"/>
      <c r="AC37" s="626"/>
      <c r="AD37" s="627">
        <v>867</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176000</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128543</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291485</v>
      </c>
      <c r="CS37" s="654"/>
      <c r="CT37" s="654"/>
      <c r="CU37" s="654"/>
      <c r="CV37" s="654"/>
      <c r="CW37" s="654"/>
      <c r="CX37" s="654"/>
      <c r="CY37" s="655"/>
      <c r="CZ37" s="628">
        <v>6.3</v>
      </c>
      <c r="DA37" s="656"/>
      <c r="DB37" s="656"/>
      <c r="DC37" s="658"/>
      <c r="DD37" s="632">
        <v>291485</v>
      </c>
      <c r="DE37" s="654"/>
      <c r="DF37" s="654"/>
      <c r="DG37" s="654"/>
      <c r="DH37" s="654"/>
      <c r="DI37" s="654"/>
      <c r="DJ37" s="654"/>
      <c r="DK37" s="655"/>
      <c r="DL37" s="632">
        <v>281662</v>
      </c>
      <c r="DM37" s="654"/>
      <c r="DN37" s="654"/>
      <c r="DO37" s="654"/>
      <c r="DP37" s="654"/>
      <c r="DQ37" s="654"/>
      <c r="DR37" s="654"/>
      <c r="DS37" s="654"/>
      <c r="DT37" s="654"/>
      <c r="DU37" s="654"/>
      <c r="DV37" s="655"/>
      <c r="DW37" s="628">
        <v>9.1</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162900</v>
      </c>
      <c r="S38" s="624"/>
      <c r="T38" s="624"/>
      <c r="U38" s="624"/>
      <c r="V38" s="624"/>
      <c r="W38" s="624"/>
      <c r="X38" s="624"/>
      <c r="Y38" s="625"/>
      <c r="Z38" s="626">
        <v>3</v>
      </c>
      <c r="AA38" s="626"/>
      <c r="AB38" s="626"/>
      <c r="AC38" s="626"/>
      <c r="AD38" s="627" t="s">
        <v>131</v>
      </c>
      <c r="AE38" s="627"/>
      <c r="AF38" s="627"/>
      <c r="AG38" s="627"/>
      <c r="AH38" s="627"/>
      <c r="AI38" s="627"/>
      <c r="AJ38" s="627"/>
      <c r="AK38" s="627"/>
      <c r="AL38" s="628" t="s">
        <v>260</v>
      </c>
      <c r="AM38" s="629"/>
      <c r="AN38" s="629"/>
      <c r="AO38" s="630"/>
      <c r="AQ38" s="689" t="s">
        <v>339</v>
      </c>
      <c r="AR38" s="690"/>
      <c r="AS38" s="690"/>
      <c r="AT38" s="690"/>
      <c r="AU38" s="690"/>
      <c r="AV38" s="690"/>
      <c r="AW38" s="690"/>
      <c r="AX38" s="690"/>
      <c r="AY38" s="691"/>
      <c r="AZ38" s="623">
        <v>74911</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1340</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303348</v>
      </c>
      <c r="CS38" s="624"/>
      <c r="CT38" s="624"/>
      <c r="CU38" s="624"/>
      <c r="CV38" s="624"/>
      <c r="CW38" s="624"/>
      <c r="CX38" s="624"/>
      <c r="CY38" s="625"/>
      <c r="CZ38" s="628">
        <v>6.6</v>
      </c>
      <c r="DA38" s="656"/>
      <c r="DB38" s="656"/>
      <c r="DC38" s="658"/>
      <c r="DD38" s="632">
        <v>249597</v>
      </c>
      <c r="DE38" s="624"/>
      <c r="DF38" s="624"/>
      <c r="DG38" s="624"/>
      <c r="DH38" s="624"/>
      <c r="DI38" s="624"/>
      <c r="DJ38" s="624"/>
      <c r="DK38" s="625"/>
      <c r="DL38" s="632">
        <v>220209</v>
      </c>
      <c r="DM38" s="624"/>
      <c r="DN38" s="624"/>
      <c r="DO38" s="624"/>
      <c r="DP38" s="624"/>
      <c r="DQ38" s="624"/>
      <c r="DR38" s="624"/>
      <c r="DS38" s="624"/>
      <c r="DT38" s="624"/>
      <c r="DU38" s="624"/>
      <c r="DV38" s="625"/>
      <c r="DW38" s="628">
        <v>7.1</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140</v>
      </c>
      <c r="AA39" s="626"/>
      <c r="AB39" s="626"/>
      <c r="AC39" s="626"/>
      <c r="AD39" s="627" t="s">
        <v>131</v>
      </c>
      <c r="AE39" s="627"/>
      <c r="AF39" s="627"/>
      <c r="AG39" s="627"/>
      <c r="AH39" s="627"/>
      <c r="AI39" s="627"/>
      <c r="AJ39" s="627"/>
      <c r="AK39" s="627"/>
      <c r="AL39" s="628" t="s">
        <v>247</v>
      </c>
      <c r="AM39" s="629"/>
      <c r="AN39" s="629"/>
      <c r="AO39" s="630"/>
      <c r="AQ39" s="689" t="s">
        <v>343</v>
      </c>
      <c r="AR39" s="690"/>
      <c r="AS39" s="690"/>
      <c r="AT39" s="690"/>
      <c r="AU39" s="690"/>
      <c r="AV39" s="690"/>
      <c r="AW39" s="690"/>
      <c r="AX39" s="690"/>
      <c r="AY39" s="691"/>
      <c r="AZ39" s="623">
        <v>8926</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2218</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169626</v>
      </c>
      <c r="CS39" s="654"/>
      <c r="CT39" s="654"/>
      <c r="CU39" s="654"/>
      <c r="CV39" s="654"/>
      <c r="CW39" s="654"/>
      <c r="CX39" s="654"/>
      <c r="CY39" s="655"/>
      <c r="CZ39" s="628">
        <v>3.7</v>
      </c>
      <c r="DA39" s="656"/>
      <c r="DB39" s="656"/>
      <c r="DC39" s="658"/>
      <c r="DD39" s="632">
        <v>125509</v>
      </c>
      <c r="DE39" s="654"/>
      <c r="DF39" s="654"/>
      <c r="DG39" s="654"/>
      <c r="DH39" s="654"/>
      <c r="DI39" s="654"/>
      <c r="DJ39" s="654"/>
      <c r="DK39" s="655"/>
      <c r="DL39" s="632" t="s">
        <v>247</v>
      </c>
      <c r="DM39" s="654"/>
      <c r="DN39" s="654"/>
      <c r="DO39" s="654"/>
      <c r="DP39" s="654"/>
      <c r="DQ39" s="654"/>
      <c r="DR39" s="654"/>
      <c r="DS39" s="654"/>
      <c r="DT39" s="654"/>
      <c r="DU39" s="654"/>
      <c r="DV39" s="655"/>
      <c r="DW39" s="628" t="s">
        <v>247</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39300</v>
      </c>
      <c r="S40" s="624"/>
      <c r="T40" s="624"/>
      <c r="U40" s="624"/>
      <c r="V40" s="624"/>
      <c r="W40" s="624"/>
      <c r="X40" s="624"/>
      <c r="Y40" s="625"/>
      <c r="Z40" s="626">
        <v>0.7</v>
      </c>
      <c r="AA40" s="626"/>
      <c r="AB40" s="626"/>
      <c r="AC40" s="626"/>
      <c r="AD40" s="627" t="s">
        <v>131</v>
      </c>
      <c r="AE40" s="627"/>
      <c r="AF40" s="627"/>
      <c r="AG40" s="627"/>
      <c r="AH40" s="627"/>
      <c r="AI40" s="627"/>
      <c r="AJ40" s="627"/>
      <c r="AK40" s="627"/>
      <c r="AL40" s="628" t="s">
        <v>140</v>
      </c>
      <c r="AM40" s="629"/>
      <c r="AN40" s="629"/>
      <c r="AO40" s="630"/>
      <c r="AQ40" s="689" t="s">
        <v>347</v>
      </c>
      <c r="AR40" s="690"/>
      <c r="AS40" s="690"/>
      <c r="AT40" s="690"/>
      <c r="AU40" s="690"/>
      <c r="AV40" s="690"/>
      <c r="AW40" s="690"/>
      <c r="AX40" s="690"/>
      <c r="AY40" s="691"/>
      <c r="AZ40" s="623">
        <v>331</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105</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155000</v>
      </c>
      <c r="CS40" s="624"/>
      <c r="CT40" s="624"/>
      <c r="CU40" s="624"/>
      <c r="CV40" s="624"/>
      <c r="CW40" s="624"/>
      <c r="CX40" s="624"/>
      <c r="CY40" s="625"/>
      <c r="CZ40" s="628">
        <v>3.4</v>
      </c>
      <c r="DA40" s="656"/>
      <c r="DB40" s="656"/>
      <c r="DC40" s="658"/>
      <c r="DD40" s="632" t="s">
        <v>260</v>
      </c>
      <c r="DE40" s="624"/>
      <c r="DF40" s="624"/>
      <c r="DG40" s="624"/>
      <c r="DH40" s="624"/>
      <c r="DI40" s="624"/>
      <c r="DJ40" s="624"/>
      <c r="DK40" s="625"/>
      <c r="DL40" s="632" t="s">
        <v>140</v>
      </c>
      <c r="DM40" s="624"/>
      <c r="DN40" s="624"/>
      <c r="DO40" s="624"/>
      <c r="DP40" s="624"/>
      <c r="DQ40" s="624"/>
      <c r="DR40" s="624"/>
      <c r="DS40" s="624"/>
      <c r="DT40" s="624"/>
      <c r="DU40" s="624"/>
      <c r="DV40" s="625"/>
      <c r="DW40" s="628" t="s">
        <v>140</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5443612</v>
      </c>
      <c r="S41" s="699"/>
      <c r="T41" s="699"/>
      <c r="U41" s="699"/>
      <c r="V41" s="699"/>
      <c r="W41" s="699"/>
      <c r="X41" s="699"/>
      <c r="Y41" s="700"/>
      <c r="Z41" s="701">
        <v>100</v>
      </c>
      <c r="AA41" s="701"/>
      <c r="AB41" s="701"/>
      <c r="AC41" s="701"/>
      <c r="AD41" s="702">
        <v>3059789</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77931</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140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260</v>
      </c>
      <c r="CS41" s="654"/>
      <c r="CT41" s="654"/>
      <c r="CU41" s="654"/>
      <c r="CV41" s="654"/>
      <c r="CW41" s="654"/>
      <c r="CX41" s="654"/>
      <c r="CY41" s="655"/>
      <c r="CZ41" s="628" t="s">
        <v>140</v>
      </c>
      <c r="DA41" s="656"/>
      <c r="DB41" s="656"/>
      <c r="DC41" s="658"/>
      <c r="DD41" s="632" t="s">
        <v>260</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343</v>
      </c>
      <c r="AR42" s="706"/>
      <c r="AS42" s="706"/>
      <c r="AT42" s="706"/>
      <c r="AU42" s="706"/>
      <c r="AV42" s="706"/>
      <c r="AW42" s="706"/>
      <c r="AX42" s="706"/>
      <c r="AY42" s="707"/>
      <c r="AZ42" s="698">
        <v>225587</v>
      </c>
      <c r="BA42" s="699"/>
      <c r="BB42" s="699"/>
      <c r="BC42" s="699"/>
      <c r="BD42" s="682"/>
      <c r="BE42" s="682"/>
      <c r="BF42" s="684"/>
      <c r="BG42" s="671"/>
      <c r="BH42" s="672"/>
      <c r="BI42" s="672"/>
      <c r="BJ42" s="672"/>
      <c r="BK42" s="672"/>
      <c r="BL42" s="224"/>
      <c r="BM42" s="645" t="s">
        <v>355</v>
      </c>
      <c r="BN42" s="645"/>
      <c r="BO42" s="645"/>
      <c r="BP42" s="645"/>
      <c r="BQ42" s="645"/>
      <c r="BR42" s="645"/>
      <c r="BS42" s="645"/>
      <c r="BT42" s="645"/>
      <c r="BU42" s="646"/>
      <c r="BV42" s="698">
        <v>267</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349796</v>
      </c>
      <c r="CS42" s="654"/>
      <c r="CT42" s="654"/>
      <c r="CU42" s="654"/>
      <c r="CV42" s="654"/>
      <c r="CW42" s="654"/>
      <c r="CX42" s="654"/>
      <c r="CY42" s="655"/>
      <c r="CZ42" s="628">
        <v>7.6</v>
      </c>
      <c r="DA42" s="656"/>
      <c r="DB42" s="656"/>
      <c r="DC42" s="658"/>
      <c r="DD42" s="632">
        <v>64442</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3480</v>
      </c>
      <c r="CS43" s="654"/>
      <c r="CT43" s="654"/>
      <c r="CU43" s="654"/>
      <c r="CV43" s="654"/>
      <c r="CW43" s="654"/>
      <c r="CX43" s="654"/>
      <c r="CY43" s="655"/>
      <c r="CZ43" s="628">
        <v>0.1</v>
      </c>
      <c r="DA43" s="656"/>
      <c r="DB43" s="656"/>
      <c r="DC43" s="658"/>
      <c r="DD43" s="632">
        <v>3480</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360</v>
      </c>
      <c r="CG44" s="621"/>
      <c r="CH44" s="621"/>
      <c r="CI44" s="621"/>
      <c r="CJ44" s="621"/>
      <c r="CK44" s="621"/>
      <c r="CL44" s="621"/>
      <c r="CM44" s="621"/>
      <c r="CN44" s="621"/>
      <c r="CO44" s="621"/>
      <c r="CP44" s="621"/>
      <c r="CQ44" s="622"/>
      <c r="CR44" s="623">
        <v>348938</v>
      </c>
      <c r="CS44" s="624"/>
      <c r="CT44" s="624"/>
      <c r="CU44" s="624"/>
      <c r="CV44" s="624"/>
      <c r="CW44" s="624"/>
      <c r="CX44" s="624"/>
      <c r="CY44" s="625"/>
      <c r="CZ44" s="628">
        <v>7.6</v>
      </c>
      <c r="DA44" s="629"/>
      <c r="DB44" s="629"/>
      <c r="DC44" s="635"/>
      <c r="DD44" s="632">
        <v>64332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245028</v>
      </c>
      <c r="CS45" s="654"/>
      <c r="CT45" s="654"/>
      <c r="CU45" s="654"/>
      <c r="CV45" s="654"/>
      <c r="CW45" s="654"/>
      <c r="CX45" s="654"/>
      <c r="CY45" s="655"/>
      <c r="CZ45" s="628">
        <v>5.3</v>
      </c>
      <c r="DA45" s="656"/>
      <c r="DB45" s="656"/>
      <c r="DC45" s="658"/>
      <c r="DD45" s="632">
        <v>8145</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363</v>
      </c>
      <c r="CG46" s="621"/>
      <c r="CH46" s="621"/>
      <c r="CI46" s="621"/>
      <c r="CJ46" s="621"/>
      <c r="CK46" s="621"/>
      <c r="CL46" s="621"/>
      <c r="CM46" s="621"/>
      <c r="CN46" s="621"/>
      <c r="CO46" s="621"/>
      <c r="CP46" s="621"/>
      <c r="CQ46" s="622"/>
      <c r="CR46" s="623">
        <v>100637</v>
      </c>
      <c r="CS46" s="624"/>
      <c r="CT46" s="624"/>
      <c r="CU46" s="624"/>
      <c r="CV46" s="624"/>
      <c r="CW46" s="624"/>
      <c r="CX46" s="624"/>
      <c r="CY46" s="625"/>
      <c r="CZ46" s="628">
        <v>2.2000000000000002</v>
      </c>
      <c r="DA46" s="629"/>
      <c r="DB46" s="629"/>
      <c r="DC46" s="635"/>
      <c r="DD46" s="632">
        <v>55834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364</v>
      </c>
      <c r="CG47" s="621"/>
      <c r="CH47" s="621"/>
      <c r="CI47" s="621"/>
      <c r="CJ47" s="621"/>
      <c r="CK47" s="621"/>
      <c r="CL47" s="621"/>
      <c r="CM47" s="621"/>
      <c r="CN47" s="621"/>
      <c r="CO47" s="621"/>
      <c r="CP47" s="621"/>
      <c r="CQ47" s="622"/>
      <c r="CR47" s="623">
        <v>858</v>
      </c>
      <c r="CS47" s="654"/>
      <c r="CT47" s="654"/>
      <c r="CU47" s="654"/>
      <c r="CV47" s="654"/>
      <c r="CW47" s="654"/>
      <c r="CX47" s="654"/>
      <c r="CY47" s="655"/>
      <c r="CZ47" s="628">
        <v>0</v>
      </c>
      <c r="DA47" s="656"/>
      <c r="DB47" s="656"/>
      <c r="DC47" s="658"/>
      <c r="DD47" s="632">
        <v>110</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365</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140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366</v>
      </c>
      <c r="CE49" s="645"/>
      <c r="CF49" s="645"/>
      <c r="CG49" s="645"/>
      <c r="CH49" s="645"/>
      <c r="CI49" s="645"/>
      <c r="CJ49" s="645"/>
      <c r="CK49" s="645"/>
      <c r="CL49" s="645"/>
      <c r="CM49" s="645"/>
      <c r="CN49" s="645"/>
      <c r="CO49" s="645"/>
      <c r="CP49" s="645"/>
      <c r="CQ49" s="646"/>
      <c r="CR49" s="698">
        <v>4618054</v>
      </c>
      <c r="CS49" s="682"/>
      <c r="CT49" s="682"/>
      <c r="CU49" s="682"/>
      <c r="CV49" s="682"/>
      <c r="CW49" s="682"/>
      <c r="CX49" s="682"/>
      <c r="CY49" s="711"/>
      <c r="CZ49" s="703">
        <v>100</v>
      </c>
      <c r="DA49" s="712"/>
      <c r="DB49" s="712"/>
      <c r="DC49" s="713"/>
      <c r="DD49" s="714">
        <v>3347108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LG/g0n5Hjxao4bNh8nDJTXY6+jkqocqjG/xwJtR1wt/eyu4WGDglvxetzxlQCrOAhggmBmJVLOfuWBEPjXzRA==" saltValue="d46yTK4uYC5GB30M0BcOY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DG81" sqref="DG81:DK8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367</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368</v>
      </c>
      <c r="DK2" s="737"/>
      <c r="DL2" s="737"/>
      <c r="DM2" s="737"/>
      <c r="DN2" s="737"/>
      <c r="DO2" s="738"/>
      <c r="DP2" s="228"/>
      <c r="DQ2" s="736" t="s">
        <v>369</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371</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372</v>
      </c>
      <c r="B5" s="730"/>
      <c r="C5" s="730"/>
      <c r="D5" s="730"/>
      <c r="E5" s="730"/>
      <c r="F5" s="730"/>
      <c r="G5" s="730"/>
      <c r="H5" s="730"/>
      <c r="I5" s="730"/>
      <c r="J5" s="730"/>
      <c r="K5" s="730"/>
      <c r="L5" s="730"/>
      <c r="M5" s="730"/>
      <c r="N5" s="730"/>
      <c r="O5" s="730"/>
      <c r="P5" s="731"/>
      <c r="Q5" s="725" t="s">
        <v>373</v>
      </c>
      <c r="R5" s="721"/>
      <c r="S5" s="721"/>
      <c r="T5" s="721"/>
      <c r="U5" s="722"/>
      <c r="V5" s="725" t="s">
        <v>374</v>
      </c>
      <c r="W5" s="721"/>
      <c r="X5" s="721"/>
      <c r="Y5" s="721"/>
      <c r="Z5" s="722"/>
      <c r="AA5" s="725" t="s">
        <v>375</v>
      </c>
      <c r="AB5" s="721"/>
      <c r="AC5" s="721"/>
      <c r="AD5" s="721"/>
      <c r="AE5" s="721"/>
      <c r="AF5" s="741" t="s">
        <v>376</v>
      </c>
      <c r="AG5" s="721"/>
      <c r="AH5" s="721"/>
      <c r="AI5" s="721"/>
      <c r="AJ5" s="727"/>
      <c r="AK5" s="721" t="s">
        <v>377</v>
      </c>
      <c r="AL5" s="721"/>
      <c r="AM5" s="721"/>
      <c r="AN5" s="721"/>
      <c r="AO5" s="722"/>
      <c r="AP5" s="725" t="s">
        <v>378</v>
      </c>
      <c r="AQ5" s="721"/>
      <c r="AR5" s="721"/>
      <c r="AS5" s="721"/>
      <c r="AT5" s="722"/>
      <c r="AU5" s="725" t="s">
        <v>379</v>
      </c>
      <c r="AV5" s="721"/>
      <c r="AW5" s="721"/>
      <c r="AX5" s="721"/>
      <c r="AY5" s="727"/>
      <c r="AZ5" s="232"/>
      <c r="BA5" s="232"/>
      <c r="BB5" s="232"/>
      <c r="BC5" s="232"/>
      <c r="BD5" s="232"/>
      <c r="BE5" s="233"/>
      <c r="BF5" s="233"/>
      <c r="BG5" s="233"/>
      <c r="BH5" s="233"/>
      <c r="BI5" s="233"/>
      <c r="BJ5" s="233"/>
      <c r="BK5" s="233"/>
      <c r="BL5" s="233"/>
      <c r="BM5" s="233"/>
      <c r="BN5" s="233"/>
      <c r="BO5" s="233"/>
      <c r="BP5" s="233"/>
      <c r="BQ5" s="729" t="s">
        <v>380</v>
      </c>
      <c r="BR5" s="730"/>
      <c r="BS5" s="730"/>
      <c r="BT5" s="730"/>
      <c r="BU5" s="730"/>
      <c r="BV5" s="730"/>
      <c r="BW5" s="730"/>
      <c r="BX5" s="730"/>
      <c r="BY5" s="730"/>
      <c r="BZ5" s="730"/>
      <c r="CA5" s="730"/>
      <c r="CB5" s="730"/>
      <c r="CC5" s="730"/>
      <c r="CD5" s="730"/>
      <c r="CE5" s="730"/>
      <c r="CF5" s="730"/>
      <c r="CG5" s="731"/>
      <c r="CH5" s="725" t="s">
        <v>381</v>
      </c>
      <c r="CI5" s="721"/>
      <c r="CJ5" s="721"/>
      <c r="CK5" s="721"/>
      <c r="CL5" s="722"/>
      <c r="CM5" s="725" t="s">
        <v>382</v>
      </c>
      <c r="CN5" s="721"/>
      <c r="CO5" s="721"/>
      <c r="CP5" s="721"/>
      <c r="CQ5" s="722"/>
      <c r="CR5" s="725" t="s">
        <v>383</v>
      </c>
      <c r="CS5" s="721"/>
      <c r="CT5" s="721"/>
      <c r="CU5" s="721"/>
      <c r="CV5" s="722"/>
      <c r="CW5" s="725" t="s">
        <v>384</v>
      </c>
      <c r="CX5" s="721"/>
      <c r="CY5" s="721"/>
      <c r="CZ5" s="721"/>
      <c r="DA5" s="722"/>
      <c r="DB5" s="725" t="s">
        <v>385</v>
      </c>
      <c r="DC5" s="721"/>
      <c r="DD5" s="721"/>
      <c r="DE5" s="721"/>
      <c r="DF5" s="722"/>
      <c r="DG5" s="774" t="s">
        <v>386</v>
      </c>
      <c r="DH5" s="775"/>
      <c r="DI5" s="775"/>
      <c r="DJ5" s="775"/>
      <c r="DK5" s="776"/>
      <c r="DL5" s="774" t="s">
        <v>387</v>
      </c>
      <c r="DM5" s="775"/>
      <c r="DN5" s="775"/>
      <c r="DO5" s="775"/>
      <c r="DP5" s="776"/>
      <c r="DQ5" s="725" t="s">
        <v>388</v>
      </c>
      <c r="DR5" s="721"/>
      <c r="DS5" s="721"/>
      <c r="DT5" s="721"/>
      <c r="DU5" s="722"/>
      <c r="DV5" s="725" t="s">
        <v>379</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389</v>
      </c>
      <c r="C7" s="761"/>
      <c r="D7" s="761"/>
      <c r="E7" s="761"/>
      <c r="F7" s="761"/>
      <c r="G7" s="761"/>
      <c r="H7" s="761"/>
      <c r="I7" s="761"/>
      <c r="J7" s="761"/>
      <c r="K7" s="761"/>
      <c r="L7" s="761"/>
      <c r="M7" s="761"/>
      <c r="N7" s="761"/>
      <c r="O7" s="761"/>
      <c r="P7" s="762"/>
      <c r="Q7" s="763">
        <v>5441</v>
      </c>
      <c r="R7" s="764"/>
      <c r="S7" s="764"/>
      <c r="T7" s="764"/>
      <c r="U7" s="764"/>
      <c r="V7" s="764">
        <v>4617</v>
      </c>
      <c r="W7" s="764"/>
      <c r="X7" s="764"/>
      <c r="Y7" s="764"/>
      <c r="Z7" s="764"/>
      <c r="AA7" s="764">
        <v>824</v>
      </c>
      <c r="AB7" s="764"/>
      <c r="AC7" s="764"/>
      <c r="AD7" s="764"/>
      <c r="AE7" s="765"/>
      <c r="AF7" s="766">
        <v>821</v>
      </c>
      <c r="AG7" s="767"/>
      <c r="AH7" s="767"/>
      <c r="AI7" s="767"/>
      <c r="AJ7" s="768"/>
      <c r="AK7" s="769">
        <v>42</v>
      </c>
      <c r="AL7" s="770"/>
      <c r="AM7" s="770"/>
      <c r="AN7" s="770"/>
      <c r="AO7" s="770"/>
      <c r="AP7" s="770">
        <v>1501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607</v>
      </c>
      <c r="BT7" s="747"/>
      <c r="BU7" s="747"/>
      <c r="BV7" s="747"/>
      <c r="BW7" s="747"/>
      <c r="BX7" s="747"/>
      <c r="BY7" s="747"/>
      <c r="BZ7" s="747"/>
      <c r="CA7" s="747"/>
      <c r="CB7" s="747"/>
      <c r="CC7" s="747"/>
      <c r="CD7" s="747"/>
      <c r="CE7" s="747"/>
      <c r="CF7" s="747"/>
      <c r="CG7" s="773"/>
      <c r="CH7" s="743">
        <v>50</v>
      </c>
      <c r="CI7" s="744"/>
      <c r="CJ7" s="744"/>
      <c r="CK7" s="744"/>
      <c r="CL7" s="745"/>
      <c r="CM7" s="743">
        <v>48</v>
      </c>
      <c r="CN7" s="744"/>
      <c r="CO7" s="744"/>
      <c r="CP7" s="744"/>
      <c r="CQ7" s="745"/>
      <c r="CR7" s="743">
        <v>50</v>
      </c>
      <c r="CS7" s="744"/>
      <c r="CT7" s="744"/>
      <c r="CU7" s="744"/>
      <c r="CV7" s="745"/>
      <c r="CW7" s="743">
        <v>3</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t="s">
        <v>390</v>
      </c>
      <c r="C8" s="750"/>
      <c r="D8" s="750"/>
      <c r="E8" s="750"/>
      <c r="F8" s="750"/>
      <c r="G8" s="750"/>
      <c r="H8" s="750"/>
      <c r="I8" s="750"/>
      <c r="J8" s="750"/>
      <c r="K8" s="750"/>
      <c r="L8" s="750"/>
      <c r="M8" s="750"/>
      <c r="N8" s="750"/>
      <c r="O8" s="750"/>
      <c r="P8" s="751"/>
      <c r="Q8" s="752">
        <v>3</v>
      </c>
      <c r="R8" s="753"/>
      <c r="S8" s="753"/>
      <c r="T8" s="753"/>
      <c r="U8" s="753"/>
      <c r="V8" s="753">
        <v>1</v>
      </c>
      <c r="W8" s="753"/>
      <c r="X8" s="753"/>
      <c r="Y8" s="753"/>
      <c r="Z8" s="753"/>
      <c r="AA8" s="753">
        <v>2</v>
      </c>
      <c r="AB8" s="753"/>
      <c r="AC8" s="753"/>
      <c r="AD8" s="753"/>
      <c r="AE8" s="754"/>
      <c r="AF8" s="755">
        <v>2</v>
      </c>
      <c r="AG8" s="756"/>
      <c r="AH8" s="756"/>
      <c r="AI8" s="756"/>
      <c r="AJ8" s="757"/>
      <c r="AK8" s="758" t="s">
        <v>586</v>
      </c>
      <c r="AL8" s="759"/>
      <c r="AM8" s="759"/>
      <c r="AN8" s="759"/>
      <c r="AO8" s="759"/>
      <c r="AP8" s="759" t="s">
        <v>586</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5444</v>
      </c>
      <c r="R23" s="793"/>
      <c r="S23" s="793"/>
      <c r="T23" s="793"/>
      <c r="U23" s="793"/>
      <c r="V23" s="793">
        <v>4618</v>
      </c>
      <c r="W23" s="793"/>
      <c r="X23" s="793"/>
      <c r="Y23" s="793"/>
      <c r="Z23" s="793"/>
      <c r="AA23" s="793">
        <v>826</v>
      </c>
      <c r="AB23" s="793"/>
      <c r="AC23" s="793"/>
      <c r="AD23" s="793"/>
      <c r="AE23" s="794"/>
      <c r="AF23" s="795">
        <v>823</v>
      </c>
      <c r="AG23" s="793"/>
      <c r="AH23" s="793"/>
      <c r="AI23" s="793"/>
      <c r="AJ23" s="796"/>
      <c r="AK23" s="797"/>
      <c r="AL23" s="798"/>
      <c r="AM23" s="798"/>
      <c r="AN23" s="798"/>
      <c r="AO23" s="798"/>
      <c r="AP23" s="793">
        <v>1501</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372</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379</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405</v>
      </c>
      <c r="C28" s="761"/>
      <c r="D28" s="761"/>
      <c r="E28" s="761"/>
      <c r="F28" s="761"/>
      <c r="G28" s="761"/>
      <c r="H28" s="761"/>
      <c r="I28" s="761"/>
      <c r="J28" s="761"/>
      <c r="K28" s="761"/>
      <c r="L28" s="761"/>
      <c r="M28" s="761"/>
      <c r="N28" s="761"/>
      <c r="O28" s="761"/>
      <c r="P28" s="762"/>
      <c r="Q28" s="822">
        <v>1044</v>
      </c>
      <c r="R28" s="823"/>
      <c r="S28" s="823"/>
      <c r="T28" s="823"/>
      <c r="U28" s="823"/>
      <c r="V28" s="823">
        <v>911</v>
      </c>
      <c r="W28" s="823"/>
      <c r="X28" s="823"/>
      <c r="Y28" s="823"/>
      <c r="Z28" s="823"/>
      <c r="AA28" s="823">
        <v>133</v>
      </c>
      <c r="AB28" s="823"/>
      <c r="AC28" s="823"/>
      <c r="AD28" s="823"/>
      <c r="AE28" s="824"/>
      <c r="AF28" s="825">
        <v>133</v>
      </c>
      <c r="AG28" s="823"/>
      <c r="AH28" s="823"/>
      <c r="AI28" s="823"/>
      <c r="AJ28" s="826"/>
      <c r="AK28" s="827">
        <v>78</v>
      </c>
      <c r="AL28" s="828"/>
      <c r="AM28" s="828"/>
      <c r="AN28" s="828"/>
      <c r="AO28" s="828"/>
      <c r="AP28" s="828" t="s">
        <v>586</v>
      </c>
      <c r="AQ28" s="828"/>
      <c r="AR28" s="828"/>
      <c r="AS28" s="828"/>
      <c r="AT28" s="828"/>
      <c r="AU28" s="828" t="s">
        <v>586</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406</v>
      </c>
      <c r="C29" s="750"/>
      <c r="D29" s="750"/>
      <c r="E29" s="750"/>
      <c r="F29" s="750"/>
      <c r="G29" s="750"/>
      <c r="H29" s="750"/>
      <c r="I29" s="750"/>
      <c r="J29" s="750"/>
      <c r="K29" s="750"/>
      <c r="L29" s="750"/>
      <c r="M29" s="750"/>
      <c r="N29" s="750"/>
      <c r="O29" s="750"/>
      <c r="P29" s="751"/>
      <c r="Q29" s="752">
        <v>145</v>
      </c>
      <c r="R29" s="753"/>
      <c r="S29" s="753"/>
      <c r="T29" s="753"/>
      <c r="U29" s="753"/>
      <c r="V29" s="753">
        <v>110</v>
      </c>
      <c r="W29" s="753"/>
      <c r="X29" s="753"/>
      <c r="Y29" s="753"/>
      <c r="Z29" s="753"/>
      <c r="AA29" s="753">
        <v>35</v>
      </c>
      <c r="AB29" s="753"/>
      <c r="AC29" s="753"/>
      <c r="AD29" s="753"/>
      <c r="AE29" s="754"/>
      <c r="AF29" s="755">
        <v>35</v>
      </c>
      <c r="AG29" s="756"/>
      <c r="AH29" s="756"/>
      <c r="AI29" s="756"/>
      <c r="AJ29" s="757"/>
      <c r="AK29" s="834" t="s">
        <v>586</v>
      </c>
      <c r="AL29" s="830"/>
      <c r="AM29" s="830"/>
      <c r="AN29" s="830"/>
      <c r="AO29" s="830"/>
      <c r="AP29" s="830" t="s">
        <v>586</v>
      </c>
      <c r="AQ29" s="830"/>
      <c r="AR29" s="830"/>
      <c r="AS29" s="830"/>
      <c r="AT29" s="830"/>
      <c r="AU29" s="830" t="s">
        <v>586</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407</v>
      </c>
      <c r="C30" s="750"/>
      <c r="D30" s="750"/>
      <c r="E30" s="750"/>
      <c r="F30" s="750"/>
      <c r="G30" s="750"/>
      <c r="H30" s="750"/>
      <c r="I30" s="750"/>
      <c r="J30" s="750"/>
      <c r="K30" s="750"/>
      <c r="L30" s="750"/>
      <c r="M30" s="750"/>
      <c r="N30" s="750"/>
      <c r="O30" s="750"/>
      <c r="P30" s="751"/>
      <c r="Q30" s="752">
        <v>115</v>
      </c>
      <c r="R30" s="753"/>
      <c r="S30" s="753"/>
      <c r="T30" s="753"/>
      <c r="U30" s="753"/>
      <c r="V30" s="753">
        <v>111</v>
      </c>
      <c r="W30" s="753"/>
      <c r="X30" s="753"/>
      <c r="Y30" s="753"/>
      <c r="Z30" s="753"/>
      <c r="AA30" s="753">
        <v>4</v>
      </c>
      <c r="AB30" s="753"/>
      <c r="AC30" s="753"/>
      <c r="AD30" s="753"/>
      <c r="AE30" s="754"/>
      <c r="AF30" s="755">
        <v>4</v>
      </c>
      <c r="AG30" s="756"/>
      <c r="AH30" s="756"/>
      <c r="AI30" s="756"/>
      <c r="AJ30" s="757"/>
      <c r="AK30" s="834">
        <v>25</v>
      </c>
      <c r="AL30" s="830"/>
      <c r="AM30" s="830"/>
      <c r="AN30" s="830"/>
      <c r="AO30" s="830"/>
      <c r="AP30" s="830" t="s">
        <v>586</v>
      </c>
      <c r="AQ30" s="830"/>
      <c r="AR30" s="830"/>
      <c r="AS30" s="830"/>
      <c r="AT30" s="830"/>
      <c r="AU30" s="830" t="s">
        <v>586</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408</v>
      </c>
      <c r="C31" s="750"/>
      <c r="D31" s="750"/>
      <c r="E31" s="750"/>
      <c r="F31" s="750"/>
      <c r="G31" s="750"/>
      <c r="H31" s="750"/>
      <c r="I31" s="750"/>
      <c r="J31" s="750"/>
      <c r="K31" s="750"/>
      <c r="L31" s="750"/>
      <c r="M31" s="750"/>
      <c r="N31" s="750"/>
      <c r="O31" s="750"/>
      <c r="P31" s="751"/>
      <c r="Q31" s="752">
        <v>167</v>
      </c>
      <c r="R31" s="753"/>
      <c r="S31" s="753"/>
      <c r="T31" s="753"/>
      <c r="U31" s="753"/>
      <c r="V31" s="753">
        <v>159</v>
      </c>
      <c r="W31" s="753"/>
      <c r="X31" s="753"/>
      <c r="Y31" s="753"/>
      <c r="Z31" s="753"/>
      <c r="AA31" s="753">
        <v>8</v>
      </c>
      <c r="AB31" s="753"/>
      <c r="AC31" s="753"/>
      <c r="AD31" s="753"/>
      <c r="AE31" s="754"/>
      <c r="AF31" s="755">
        <v>1069</v>
      </c>
      <c r="AG31" s="756"/>
      <c r="AH31" s="756"/>
      <c r="AI31" s="756"/>
      <c r="AJ31" s="757"/>
      <c r="AK31" s="834">
        <v>0</v>
      </c>
      <c r="AL31" s="830"/>
      <c r="AM31" s="830"/>
      <c r="AN31" s="830"/>
      <c r="AO31" s="830"/>
      <c r="AP31" s="830">
        <v>7</v>
      </c>
      <c r="AQ31" s="830"/>
      <c r="AR31" s="830"/>
      <c r="AS31" s="830"/>
      <c r="AT31" s="830"/>
      <c r="AU31" s="830">
        <v>0</v>
      </c>
      <c r="AV31" s="830"/>
      <c r="AW31" s="830"/>
      <c r="AX31" s="830"/>
      <c r="AY31" s="830"/>
      <c r="AZ31" s="831"/>
      <c r="BA31" s="831"/>
      <c r="BB31" s="831"/>
      <c r="BC31" s="831"/>
      <c r="BD31" s="831"/>
      <c r="BE31" s="832" t="s">
        <v>409</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410</v>
      </c>
      <c r="C32" s="750"/>
      <c r="D32" s="750"/>
      <c r="E32" s="750"/>
      <c r="F32" s="750"/>
      <c r="G32" s="750"/>
      <c r="H32" s="750"/>
      <c r="I32" s="750"/>
      <c r="J32" s="750"/>
      <c r="K32" s="750"/>
      <c r="L32" s="750"/>
      <c r="M32" s="750"/>
      <c r="N32" s="750"/>
      <c r="O32" s="750"/>
      <c r="P32" s="751"/>
      <c r="Q32" s="752">
        <v>325</v>
      </c>
      <c r="R32" s="753"/>
      <c r="S32" s="753"/>
      <c r="T32" s="753"/>
      <c r="U32" s="753"/>
      <c r="V32" s="753">
        <v>190</v>
      </c>
      <c r="W32" s="753"/>
      <c r="X32" s="753"/>
      <c r="Y32" s="753"/>
      <c r="Z32" s="753"/>
      <c r="AA32" s="753">
        <v>135</v>
      </c>
      <c r="AB32" s="753"/>
      <c r="AC32" s="753"/>
      <c r="AD32" s="753"/>
      <c r="AE32" s="754"/>
      <c r="AF32" s="755">
        <v>791</v>
      </c>
      <c r="AG32" s="756"/>
      <c r="AH32" s="756"/>
      <c r="AI32" s="756"/>
      <c r="AJ32" s="757"/>
      <c r="AK32" s="834">
        <v>176</v>
      </c>
      <c r="AL32" s="830"/>
      <c r="AM32" s="830"/>
      <c r="AN32" s="830"/>
      <c r="AO32" s="830"/>
      <c r="AP32" s="830">
        <v>179</v>
      </c>
      <c r="AQ32" s="830"/>
      <c r="AR32" s="830"/>
      <c r="AS32" s="830"/>
      <c r="AT32" s="830"/>
      <c r="AU32" s="830">
        <v>177</v>
      </c>
      <c r="AV32" s="830"/>
      <c r="AW32" s="830"/>
      <c r="AX32" s="830"/>
      <c r="AY32" s="830"/>
      <c r="AZ32" s="831"/>
      <c r="BA32" s="831"/>
      <c r="BB32" s="831"/>
      <c r="BC32" s="831"/>
      <c r="BD32" s="831"/>
      <c r="BE32" s="832" t="s">
        <v>411</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2032</v>
      </c>
      <c r="AG63" s="844"/>
      <c r="AH63" s="844"/>
      <c r="AI63" s="844"/>
      <c r="AJ63" s="845"/>
      <c r="AK63" s="846"/>
      <c r="AL63" s="841"/>
      <c r="AM63" s="841"/>
      <c r="AN63" s="841"/>
      <c r="AO63" s="841"/>
      <c r="AP63" s="844">
        <v>186</v>
      </c>
      <c r="AQ63" s="844"/>
      <c r="AR63" s="844"/>
      <c r="AS63" s="844"/>
      <c r="AT63" s="844"/>
      <c r="AU63" s="844">
        <v>177</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416</v>
      </c>
      <c r="B66" s="730"/>
      <c r="C66" s="730"/>
      <c r="D66" s="730"/>
      <c r="E66" s="730"/>
      <c r="F66" s="730"/>
      <c r="G66" s="730"/>
      <c r="H66" s="730"/>
      <c r="I66" s="730"/>
      <c r="J66" s="730"/>
      <c r="K66" s="730"/>
      <c r="L66" s="730"/>
      <c r="M66" s="730"/>
      <c r="N66" s="730"/>
      <c r="O66" s="730"/>
      <c r="P66" s="731"/>
      <c r="Q66" s="725" t="s">
        <v>417</v>
      </c>
      <c r="R66" s="721"/>
      <c r="S66" s="721"/>
      <c r="T66" s="721"/>
      <c r="U66" s="722"/>
      <c r="V66" s="725" t="s">
        <v>418</v>
      </c>
      <c r="W66" s="721"/>
      <c r="X66" s="721"/>
      <c r="Y66" s="721"/>
      <c r="Z66" s="722"/>
      <c r="AA66" s="725" t="s">
        <v>419</v>
      </c>
      <c r="AB66" s="721"/>
      <c r="AC66" s="721"/>
      <c r="AD66" s="721"/>
      <c r="AE66" s="722"/>
      <c r="AF66" s="854" t="s">
        <v>420</v>
      </c>
      <c r="AG66" s="815"/>
      <c r="AH66" s="815"/>
      <c r="AI66" s="815"/>
      <c r="AJ66" s="855"/>
      <c r="AK66" s="725" t="s">
        <v>421</v>
      </c>
      <c r="AL66" s="730"/>
      <c r="AM66" s="730"/>
      <c r="AN66" s="730"/>
      <c r="AO66" s="731"/>
      <c r="AP66" s="725" t="s">
        <v>402</v>
      </c>
      <c r="AQ66" s="721"/>
      <c r="AR66" s="721"/>
      <c r="AS66" s="721"/>
      <c r="AT66" s="722"/>
      <c r="AU66" s="725" t="s">
        <v>422</v>
      </c>
      <c r="AV66" s="721"/>
      <c r="AW66" s="721"/>
      <c r="AX66" s="721"/>
      <c r="AY66" s="722"/>
      <c r="AZ66" s="725" t="s">
        <v>379</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587</v>
      </c>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v>40</v>
      </c>
      <c r="AG68" s="866"/>
      <c r="AH68" s="866"/>
      <c r="AI68" s="866"/>
      <c r="AJ68" s="866"/>
      <c r="AK68" s="866"/>
      <c r="AL68" s="866"/>
      <c r="AM68" s="866"/>
      <c r="AN68" s="866"/>
      <c r="AO68" s="866"/>
      <c r="AP68" s="866" t="s">
        <v>586</v>
      </c>
      <c r="AQ68" s="866"/>
      <c r="AR68" s="866"/>
      <c r="AS68" s="866"/>
      <c r="AT68" s="866"/>
      <c r="AU68" s="866" t="s">
        <v>586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588</v>
      </c>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v>40</v>
      </c>
      <c r="AG69" s="830"/>
      <c r="AH69" s="830"/>
      <c r="AI69" s="830"/>
      <c r="AJ69" s="830"/>
      <c r="AK69" s="830"/>
      <c r="AL69" s="830"/>
      <c r="AM69" s="830"/>
      <c r="AN69" s="830"/>
      <c r="AO69" s="830"/>
      <c r="AP69" s="830" t="s">
        <v>586</v>
      </c>
      <c r="AQ69" s="830"/>
      <c r="AR69" s="830"/>
      <c r="AS69" s="830"/>
      <c r="AT69" s="830"/>
      <c r="AU69" s="830" t="s">
        <v>586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589</v>
      </c>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v>534</v>
      </c>
      <c r="AG70" s="830"/>
      <c r="AH70" s="830"/>
      <c r="AI70" s="830"/>
      <c r="AJ70" s="830"/>
      <c r="AK70" s="830"/>
      <c r="AL70" s="830"/>
      <c r="AM70" s="830"/>
      <c r="AN70" s="830"/>
      <c r="AO70" s="830"/>
      <c r="AP70" s="830" t="s">
        <v>586</v>
      </c>
      <c r="AQ70" s="830"/>
      <c r="AR70" s="830"/>
      <c r="AS70" s="830"/>
      <c r="AT70" s="830"/>
      <c r="AU70" s="830" t="s">
        <v>586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590</v>
      </c>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v>110</v>
      </c>
      <c r="AG71" s="830"/>
      <c r="AH71" s="830"/>
      <c r="AI71" s="830"/>
      <c r="AJ71" s="830"/>
      <c r="AK71" s="830"/>
      <c r="AL71" s="830"/>
      <c r="AM71" s="830"/>
      <c r="AN71" s="830"/>
      <c r="AO71" s="830"/>
      <c r="AP71" s="830">
        <v>405</v>
      </c>
      <c r="AQ71" s="830"/>
      <c r="AR71" s="830"/>
      <c r="AS71" s="830"/>
      <c r="AT71" s="830"/>
      <c r="AU71" s="830" t="s">
        <v>586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591</v>
      </c>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v>14</v>
      </c>
      <c r="AG72" s="830"/>
      <c r="AH72" s="830"/>
      <c r="AI72" s="830"/>
      <c r="AJ72" s="830"/>
      <c r="AK72" s="830"/>
      <c r="AL72" s="830"/>
      <c r="AM72" s="830"/>
      <c r="AN72" s="830"/>
      <c r="AO72" s="830"/>
      <c r="AP72" s="830" t="s">
        <v>586</v>
      </c>
      <c r="AQ72" s="830"/>
      <c r="AR72" s="830"/>
      <c r="AS72" s="830"/>
      <c r="AT72" s="830"/>
      <c r="AU72" s="830" t="s">
        <v>586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592</v>
      </c>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v>13</v>
      </c>
      <c r="AG73" s="830"/>
      <c r="AH73" s="830"/>
      <c r="AI73" s="830"/>
      <c r="AJ73" s="830"/>
      <c r="AK73" s="830"/>
      <c r="AL73" s="830"/>
      <c r="AM73" s="830"/>
      <c r="AN73" s="830"/>
      <c r="AO73" s="830"/>
      <c r="AP73" s="830">
        <v>16</v>
      </c>
      <c r="AQ73" s="830"/>
      <c r="AR73" s="830"/>
      <c r="AS73" s="830"/>
      <c r="AT73" s="830"/>
      <c r="AU73" s="830" t="s">
        <v>586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593</v>
      </c>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v>56</v>
      </c>
      <c r="AG74" s="830"/>
      <c r="AH74" s="830"/>
      <c r="AI74" s="830"/>
      <c r="AJ74" s="830"/>
      <c r="AK74" s="830"/>
      <c r="AL74" s="830"/>
      <c r="AM74" s="830"/>
      <c r="AN74" s="830"/>
      <c r="AO74" s="830"/>
      <c r="AP74" s="830">
        <v>2367</v>
      </c>
      <c r="AQ74" s="830"/>
      <c r="AR74" s="830"/>
      <c r="AS74" s="830"/>
      <c r="AT74" s="830"/>
      <c r="AU74" s="830" t="s">
        <v>586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594</v>
      </c>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v>2930</v>
      </c>
      <c r="AG75" s="878"/>
      <c r="AH75" s="878"/>
      <c r="AI75" s="878"/>
      <c r="AJ75" s="834"/>
      <c r="AK75" s="879"/>
      <c r="AL75" s="878"/>
      <c r="AM75" s="878"/>
      <c r="AN75" s="878"/>
      <c r="AO75" s="834"/>
      <c r="AP75" s="879">
        <v>7325</v>
      </c>
      <c r="AQ75" s="878"/>
      <c r="AR75" s="878"/>
      <c r="AS75" s="878"/>
      <c r="AT75" s="834"/>
      <c r="AU75" s="879">
        <v>413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595</v>
      </c>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v>37</v>
      </c>
      <c r="AG76" s="878"/>
      <c r="AH76" s="878"/>
      <c r="AI76" s="878"/>
      <c r="AJ76" s="834"/>
      <c r="AK76" s="879"/>
      <c r="AL76" s="878"/>
      <c r="AM76" s="878"/>
      <c r="AN76" s="878"/>
      <c r="AO76" s="834"/>
      <c r="AP76" s="879">
        <v>12</v>
      </c>
      <c r="AQ76" s="878"/>
      <c r="AR76" s="878"/>
      <c r="AS76" s="878"/>
      <c r="AT76" s="834"/>
      <c r="AU76" s="879">
        <v>1</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596</v>
      </c>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v>57</v>
      </c>
      <c r="AG77" s="878"/>
      <c r="AH77" s="878"/>
      <c r="AI77" s="878"/>
      <c r="AJ77" s="834"/>
      <c r="AK77" s="879"/>
      <c r="AL77" s="878"/>
      <c r="AM77" s="878"/>
      <c r="AN77" s="878"/>
      <c r="AO77" s="834"/>
      <c r="AP77" s="879" t="s">
        <v>586</v>
      </c>
      <c r="AQ77" s="878"/>
      <c r="AR77" s="878"/>
      <c r="AS77" s="878"/>
      <c r="AT77" s="834"/>
      <c r="AU77" s="879" t="s">
        <v>586</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597</v>
      </c>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v>58</v>
      </c>
      <c r="AG78" s="830"/>
      <c r="AH78" s="830"/>
      <c r="AI78" s="830"/>
      <c r="AJ78" s="830"/>
      <c r="AK78" s="830"/>
      <c r="AL78" s="830"/>
      <c r="AM78" s="830"/>
      <c r="AN78" s="830"/>
      <c r="AO78" s="830"/>
      <c r="AP78" s="830" t="s">
        <v>586</v>
      </c>
      <c r="AQ78" s="830"/>
      <c r="AR78" s="830"/>
      <c r="AS78" s="830"/>
      <c r="AT78" s="830"/>
      <c r="AU78" s="830" t="s">
        <v>586</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598</v>
      </c>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v>50</v>
      </c>
      <c r="AG79" s="830"/>
      <c r="AH79" s="830"/>
      <c r="AI79" s="830"/>
      <c r="AJ79" s="830"/>
      <c r="AK79" s="830"/>
      <c r="AL79" s="830"/>
      <c r="AM79" s="830"/>
      <c r="AN79" s="830"/>
      <c r="AO79" s="830"/>
      <c r="AP79" s="830" t="s">
        <v>586</v>
      </c>
      <c r="AQ79" s="830"/>
      <c r="AR79" s="830"/>
      <c r="AS79" s="830"/>
      <c r="AT79" s="830"/>
      <c r="AU79" s="830" t="s">
        <v>586</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599</v>
      </c>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v>15301</v>
      </c>
      <c r="AG80" s="830"/>
      <c r="AH80" s="830"/>
      <c r="AI80" s="830"/>
      <c r="AJ80" s="830"/>
      <c r="AK80" s="830"/>
      <c r="AL80" s="830"/>
      <c r="AM80" s="830"/>
      <c r="AN80" s="830"/>
      <c r="AO80" s="830"/>
      <c r="AP80" s="830" t="s">
        <v>586</v>
      </c>
      <c r="AQ80" s="830"/>
      <c r="AR80" s="830"/>
      <c r="AS80" s="830"/>
      <c r="AT80" s="830"/>
      <c r="AU80" s="830" t="s">
        <v>586</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600</v>
      </c>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v>5</v>
      </c>
      <c r="AG81" s="830"/>
      <c r="AH81" s="830"/>
      <c r="AI81" s="830"/>
      <c r="AJ81" s="830"/>
      <c r="AK81" s="830"/>
      <c r="AL81" s="830"/>
      <c r="AM81" s="830"/>
      <c r="AN81" s="830"/>
      <c r="AO81" s="830"/>
      <c r="AP81" s="830" t="s">
        <v>586</v>
      </c>
      <c r="AQ81" s="830"/>
      <c r="AR81" s="830"/>
      <c r="AS81" s="830"/>
      <c r="AT81" s="830"/>
      <c r="AU81" s="830" t="s">
        <v>586</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t="s">
        <v>601</v>
      </c>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v>53</v>
      </c>
      <c r="AG82" s="830"/>
      <c r="AH82" s="830"/>
      <c r="AI82" s="830"/>
      <c r="AJ82" s="830"/>
      <c r="AK82" s="830"/>
      <c r="AL82" s="830"/>
      <c r="AM82" s="830"/>
      <c r="AN82" s="830"/>
      <c r="AO82" s="830"/>
      <c r="AP82" s="830" t="s">
        <v>586</v>
      </c>
      <c r="AQ82" s="830"/>
      <c r="AR82" s="830"/>
      <c r="AS82" s="830"/>
      <c r="AT82" s="830"/>
      <c r="AU82" s="830" t="s">
        <v>586</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t="s">
        <v>602</v>
      </c>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v>4</v>
      </c>
      <c r="AG83" s="830"/>
      <c r="AH83" s="830"/>
      <c r="AI83" s="830"/>
      <c r="AJ83" s="830"/>
      <c r="AK83" s="830"/>
      <c r="AL83" s="830"/>
      <c r="AM83" s="830"/>
      <c r="AN83" s="830"/>
      <c r="AO83" s="830"/>
      <c r="AP83" s="830" t="s">
        <v>586</v>
      </c>
      <c r="AQ83" s="830"/>
      <c r="AR83" s="830"/>
      <c r="AS83" s="830"/>
      <c r="AT83" s="830"/>
      <c r="AU83" s="830" t="s">
        <v>586</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t="s">
        <v>603</v>
      </c>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v>35</v>
      </c>
      <c r="AG84" s="830"/>
      <c r="AH84" s="830"/>
      <c r="AI84" s="830"/>
      <c r="AJ84" s="830"/>
      <c r="AK84" s="830"/>
      <c r="AL84" s="830"/>
      <c r="AM84" s="830"/>
      <c r="AN84" s="830"/>
      <c r="AO84" s="830"/>
      <c r="AP84" s="830" t="s">
        <v>586</v>
      </c>
      <c r="AQ84" s="830"/>
      <c r="AR84" s="830"/>
      <c r="AS84" s="830"/>
      <c r="AT84" s="830"/>
      <c r="AU84" s="830" t="s">
        <v>586</v>
      </c>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t="s">
        <v>604</v>
      </c>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t="s">
        <v>586</v>
      </c>
      <c r="AG85" s="830"/>
      <c r="AH85" s="830"/>
      <c r="AI85" s="830"/>
      <c r="AJ85" s="830"/>
      <c r="AK85" s="830"/>
      <c r="AL85" s="830"/>
      <c r="AM85" s="830"/>
      <c r="AN85" s="830"/>
      <c r="AO85" s="830"/>
      <c r="AP85" s="830" t="s">
        <v>586</v>
      </c>
      <c r="AQ85" s="830"/>
      <c r="AR85" s="830"/>
      <c r="AS85" s="830"/>
      <c r="AT85" s="830"/>
      <c r="AU85" s="830" t="s">
        <v>586</v>
      </c>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t="s">
        <v>605</v>
      </c>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v>403</v>
      </c>
      <c r="AG86" s="830"/>
      <c r="AH86" s="830"/>
      <c r="AI86" s="830"/>
      <c r="AJ86" s="830"/>
      <c r="AK86" s="830"/>
      <c r="AL86" s="830"/>
      <c r="AM86" s="830"/>
      <c r="AN86" s="830"/>
      <c r="AO86" s="830"/>
      <c r="AP86" s="830" t="s">
        <v>586</v>
      </c>
      <c r="AQ86" s="830"/>
      <c r="AR86" s="830"/>
      <c r="AS86" s="830"/>
      <c r="AT86" s="830"/>
      <c r="AU86" s="830" t="s">
        <v>586</v>
      </c>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t="s">
        <v>606</v>
      </c>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v>0</v>
      </c>
      <c r="AG87" s="884"/>
      <c r="AH87" s="884"/>
      <c r="AI87" s="884"/>
      <c r="AJ87" s="884"/>
      <c r="AK87" s="884"/>
      <c r="AL87" s="884"/>
      <c r="AM87" s="884"/>
      <c r="AN87" s="884"/>
      <c r="AO87" s="884"/>
      <c r="AP87" s="884" t="s">
        <v>586</v>
      </c>
      <c r="AQ87" s="884"/>
      <c r="AR87" s="884"/>
      <c r="AS87" s="884"/>
      <c r="AT87" s="884"/>
      <c r="AU87" s="884" t="s">
        <v>586</v>
      </c>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19740</v>
      </c>
      <c r="AG88" s="844"/>
      <c r="AH88" s="844"/>
      <c r="AI88" s="844"/>
      <c r="AJ88" s="844"/>
      <c r="AK88" s="841"/>
      <c r="AL88" s="841"/>
      <c r="AM88" s="841"/>
      <c r="AN88" s="841"/>
      <c r="AO88" s="841"/>
      <c r="AP88" s="844">
        <v>10125</v>
      </c>
      <c r="AQ88" s="844"/>
      <c r="AR88" s="844"/>
      <c r="AS88" s="844"/>
      <c r="AT88" s="844"/>
      <c r="AU88" s="844">
        <v>414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50</v>
      </c>
      <c r="CS102" s="852"/>
      <c r="CT102" s="852"/>
      <c r="CU102" s="852"/>
      <c r="CV102" s="891"/>
      <c r="CW102" s="890">
        <v>3</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310</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310</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310</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312571</v>
      </c>
      <c r="AB110" s="900"/>
      <c r="AC110" s="900"/>
      <c r="AD110" s="900"/>
      <c r="AE110" s="901"/>
      <c r="AF110" s="902">
        <v>320908</v>
      </c>
      <c r="AG110" s="900"/>
      <c r="AH110" s="900"/>
      <c r="AI110" s="900"/>
      <c r="AJ110" s="901"/>
      <c r="AK110" s="902">
        <v>318378</v>
      </c>
      <c r="AL110" s="900"/>
      <c r="AM110" s="900"/>
      <c r="AN110" s="900"/>
      <c r="AO110" s="901"/>
      <c r="AP110" s="903">
        <v>11.5</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1787085</v>
      </c>
      <c r="BR110" s="931"/>
      <c r="BS110" s="931"/>
      <c r="BT110" s="931"/>
      <c r="BU110" s="931"/>
      <c r="BV110" s="931">
        <v>1652874</v>
      </c>
      <c r="BW110" s="931"/>
      <c r="BX110" s="931"/>
      <c r="BY110" s="931"/>
      <c r="BZ110" s="931"/>
      <c r="CA110" s="931">
        <v>1501093</v>
      </c>
      <c r="CB110" s="931"/>
      <c r="CC110" s="931"/>
      <c r="CD110" s="931"/>
      <c r="CE110" s="931"/>
      <c r="CF110" s="944">
        <v>54.2</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414</v>
      </c>
      <c r="DH110" s="931"/>
      <c r="DI110" s="931"/>
      <c r="DJ110" s="931"/>
      <c r="DK110" s="931"/>
      <c r="DL110" s="931" t="s">
        <v>414</v>
      </c>
      <c r="DM110" s="931"/>
      <c r="DN110" s="931"/>
      <c r="DO110" s="931"/>
      <c r="DP110" s="931"/>
      <c r="DQ110" s="931" t="s">
        <v>414</v>
      </c>
      <c r="DR110" s="931"/>
      <c r="DS110" s="931"/>
      <c r="DT110" s="931"/>
      <c r="DU110" s="931"/>
      <c r="DV110" s="932" t="s">
        <v>414</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414</v>
      </c>
      <c r="AB111" s="938"/>
      <c r="AC111" s="938"/>
      <c r="AD111" s="938"/>
      <c r="AE111" s="939"/>
      <c r="AF111" s="940" t="s">
        <v>414</v>
      </c>
      <c r="AG111" s="938"/>
      <c r="AH111" s="938"/>
      <c r="AI111" s="938"/>
      <c r="AJ111" s="939"/>
      <c r="AK111" s="940" t="s">
        <v>414</v>
      </c>
      <c r="AL111" s="938"/>
      <c r="AM111" s="938"/>
      <c r="AN111" s="938"/>
      <c r="AO111" s="939"/>
      <c r="AP111" s="941" t="s">
        <v>414</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414</v>
      </c>
      <c r="BR111" s="926"/>
      <c r="BS111" s="926"/>
      <c r="BT111" s="926"/>
      <c r="BU111" s="926"/>
      <c r="BV111" s="926" t="s">
        <v>414</v>
      </c>
      <c r="BW111" s="926"/>
      <c r="BX111" s="926"/>
      <c r="BY111" s="926"/>
      <c r="BZ111" s="926"/>
      <c r="CA111" s="926" t="s">
        <v>414</v>
      </c>
      <c r="CB111" s="926"/>
      <c r="CC111" s="926"/>
      <c r="CD111" s="926"/>
      <c r="CE111" s="926"/>
      <c r="CF111" s="920" t="s">
        <v>414</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414</v>
      </c>
      <c r="DH111" s="926"/>
      <c r="DI111" s="926"/>
      <c r="DJ111" s="926"/>
      <c r="DK111" s="926"/>
      <c r="DL111" s="926" t="s">
        <v>414</v>
      </c>
      <c r="DM111" s="926"/>
      <c r="DN111" s="926"/>
      <c r="DO111" s="926"/>
      <c r="DP111" s="926"/>
      <c r="DQ111" s="926" t="s">
        <v>414</v>
      </c>
      <c r="DR111" s="926"/>
      <c r="DS111" s="926"/>
      <c r="DT111" s="926"/>
      <c r="DU111" s="926"/>
      <c r="DV111" s="927" t="s">
        <v>414</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446</v>
      </c>
      <c r="AG112" s="959"/>
      <c r="AH112" s="959"/>
      <c r="AI112" s="959"/>
      <c r="AJ112" s="960"/>
      <c r="AK112" s="961" t="s">
        <v>447</v>
      </c>
      <c r="AL112" s="959"/>
      <c r="AM112" s="959"/>
      <c r="AN112" s="959"/>
      <c r="AO112" s="960"/>
      <c r="AP112" s="962" t="s">
        <v>447</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355222</v>
      </c>
      <c r="BR112" s="926"/>
      <c r="BS112" s="926"/>
      <c r="BT112" s="926"/>
      <c r="BU112" s="926"/>
      <c r="BV112" s="926">
        <v>264102</v>
      </c>
      <c r="BW112" s="926"/>
      <c r="BX112" s="926"/>
      <c r="BY112" s="926"/>
      <c r="BZ112" s="926"/>
      <c r="CA112" s="926">
        <v>176587</v>
      </c>
      <c r="CB112" s="926"/>
      <c r="CC112" s="926"/>
      <c r="CD112" s="926"/>
      <c r="CE112" s="926"/>
      <c r="CF112" s="920">
        <v>6.4</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445</v>
      </c>
      <c r="DH112" s="926"/>
      <c r="DI112" s="926"/>
      <c r="DJ112" s="926"/>
      <c r="DK112" s="926"/>
      <c r="DL112" s="926" t="s">
        <v>450</v>
      </c>
      <c r="DM112" s="926"/>
      <c r="DN112" s="926"/>
      <c r="DO112" s="926"/>
      <c r="DP112" s="926"/>
      <c r="DQ112" s="926" t="s">
        <v>451</v>
      </c>
      <c r="DR112" s="926"/>
      <c r="DS112" s="926"/>
      <c r="DT112" s="926"/>
      <c r="DU112" s="926"/>
      <c r="DV112" s="927" t="s">
        <v>450</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119916</v>
      </c>
      <c r="AB113" s="938"/>
      <c r="AC113" s="938"/>
      <c r="AD113" s="938"/>
      <c r="AE113" s="939"/>
      <c r="AF113" s="940">
        <v>110836</v>
      </c>
      <c r="AG113" s="938"/>
      <c r="AH113" s="938"/>
      <c r="AI113" s="938"/>
      <c r="AJ113" s="939"/>
      <c r="AK113" s="940">
        <v>101067</v>
      </c>
      <c r="AL113" s="938"/>
      <c r="AM113" s="938"/>
      <c r="AN113" s="938"/>
      <c r="AO113" s="939"/>
      <c r="AP113" s="941">
        <v>3.6</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603699</v>
      </c>
      <c r="BR113" s="926"/>
      <c r="BS113" s="926"/>
      <c r="BT113" s="926"/>
      <c r="BU113" s="926"/>
      <c r="BV113" s="926">
        <v>830004</v>
      </c>
      <c r="BW113" s="926"/>
      <c r="BX113" s="926"/>
      <c r="BY113" s="926"/>
      <c r="BZ113" s="926"/>
      <c r="CA113" s="926">
        <v>796112</v>
      </c>
      <c r="CB113" s="926"/>
      <c r="CC113" s="926"/>
      <c r="CD113" s="926"/>
      <c r="CE113" s="926"/>
      <c r="CF113" s="920">
        <v>28.7</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455</v>
      </c>
      <c r="DR113" s="959"/>
      <c r="DS113" s="959"/>
      <c r="DT113" s="959"/>
      <c r="DU113" s="960"/>
      <c r="DV113" s="962" t="s">
        <v>131</v>
      </c>
      <c r="DW113" s="963"/>
      <c r="DX113" s="963"/>
      <c r="DY113" s="963"/>
      <c r="DZ113" s="964"/>
    </row>
    <row r="114" spans="1:130" s="230" customFormat="1" ht="26.25" customHeight="1" x14ac:dyDescent="0.15">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53323</v>
      </c>
      <c r="AB114" s="959"/>
      <c r="AC114" s="959"/>
      <c r="AD114" s="959"/>
      <c r="AE114" s="960"/>
      <c r="AF114" s="961">
        <v>55195</v>
      </c>
      <c r="AG114" s="959"/>
      <c r="AH114" s="959"/>
      <c r="AI114" s="959"/>
      <c r="AJ114" s="960"/>
      <c r="AK114" s="961">
        <v>64079</v>
      </c>
      <c r="AL114" s="959"/>
      <c r="AM114" s="959"/>
      <c r="AN114" s="959"/>
      <c r="AO114" s="960"/>
      <c r="AP114" s="962">
        <v>2.2999999999999998</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398692</v>
      </c>
      <c r="BR114" s="926"/>
      <c r="BS114" s="926"/>
      <c r="BT114" s="926"/>
      <c r="BU114" s="926"/>
      <c r="BV114" s="926">
        <v>487163</v>
      </c>
      <c r="BW114" s="926"/>
      <c r="BX114" s="926"/>
      <c r="BY114" s="926"/>
      <c r="BZ114" s="926"/>
      <c r="CA114" s="926">
        <v>406166</v>
      </c>
      <c r="CB114" s="926"/>
      <c r="CC114" s="926"/>
      <c r="CD114" s="926"/>
      <c r="CE114" s="926"/>
      <c r="CF114" s="920">
        <v>14.7</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450</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15">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446</v>
      </c>
      <c r="AB115" s="938"/>
      <c r="AC115" s="938"/>
      <c r="AD115" s="938"/>
      <c r="AE115" s="939"/>
      <c r="AF115" s="940" t="s">
        <v>131</v>
      </c>
      <c r="AG115" s="938"/>
      <c r="AH115" s="938"/>
      <c r="AI115" s="938"/>
      <c r="AJ115" s="939"/>
      <c r="AK115" s="940" t="s">
        <v>447</v>
      </c>
      <c r="AL115" s="938"/>
      <c r="AM115" s="938"/>
      <c r="AN115" s="938"/>
      <c r="AO115" s="939"/>
      <c r="AP115" s="941" t="s">
        <v>445</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447</v>
      </c>
      <c r="BR115" s="926"/>
      <c r="BS115" s="926"/>
      <c r="BT115" s="926"/>
      <c r="BU115" s="926"/>
      <c r="BV115" s="926" t="s">
        <v>394</v>
      </c>
      <c r="BW115" s="926"/>
      <c r="BX115" s="926"/>
      <c r="BY115" s="926"/>
      <c r="BZ115" s="926"/>
      <c r="CA115" s="926" t="s">
        <v>131</v>
      </c>
      <c r="CB115" s="926"/>
      <c r="CC115" s="926"/>
      <c r="CD115" s="926"/>
      <c r="CE115" s="926"/>
      <c r="CF115" s="920" t="s">
        <v>461</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463</v>
      </c>
      <c r="DH115" s="959"/>
      <c r="DI115" s="959"/>
      <c r="DJ115" s="959"/>
      <c r="DK115" s="960"/>
      <c r="DL115" s="961" t="s">
        <v>447</v>
      </c>
      <c r="DM115" s="959"/>
      <c r="DN115" s="959"/>
      <c r="DO115" s="959"/>
      <c r="DP115" s="960"/>
      <c r="DQ115" s="961" t="s">
        <v>131</v>
      </c>
      <c r="DR115" s="959"/>
      <c r="DS115" s="959"/>
      <c r="DT115" s="959"/>
      <c r="DU115" s="960"/>
      <c r="DV115" s="962" t="s">
        <v>131</v>
      </c>
      <c r="DW115" s="963"/>
      <c r="DX115" s="963"/>
      <c r="DY115" s="963"/>
      <c r="DZ115" s="964"/>
    </row>
    <row r="116" spans="1:130" s="230" customFormat="1" ht="26.25" customHeight="1" x14ac:dyDescent="0.15">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463</v>
      </c>
      <c r="AB116" s="959"/>
      <c r="AC116" s="959"/>
      <c r="AD116" s="959"/>
      <c r="AE116" s="960"/>
      <c r="AF116" s="961" t="s">
        <v>455</v>
      </c>
      <c r="AG116" s="959"/>
      <c r="AH116" s="959"/>
      <c r="AI116" s="959"/>
      <c r="AJ116" s="960"/>
      <c r="AK116" s="961" t="s">
        <v>450</v>
      </c>
      <c r="AL116" s="959"/>
      <c r="AM116" s="959"/>
      <c r="AN116" s="959"/>
      <c r="AO116" s="960"/>
      <c r="AP116" s="962" t="s">
        <v>455</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466</v>
      </c>
      <c r="BW116" s="926"/>
      <c r="BX116" s="926"/>
      <c r="BY116" s="926"/>
      <c r="BZ116" s="926"/>
      <c r="CA116" s="926" t="s">
        <v>446</v>
      </c>
      <c r="CB116" s="926"/>
      <c r="CC116" s="926"/>
      <c r="CD116" s="926"/>
      <c r="CE116" s="926"/>
      <c r="CF116" s="920" t="s">
        <v>451</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447</v>
      </c>
      <c r="DM116" s="959"/>
      <c r="DN116" s="959"/>
      <c r="DO116" s="959"/>
      <c r="DP116" s="960"/>
      <c r="DQ116" s="961" t="s">
        <v>131</v>
      </c>
      <c r="DR116" s="959"/>
      <c r="DS116" s="959"/>
      <c r="DT116" s="959"/>
      <c r="DU116" s="960"/>
      <c r="DV116" s="962" t="s">
        <v>394</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485810</v>
      </c>
      <c r="AB117" s="979"/>
      <c r="AC117" s="979"/>
      <c r="AD117" s="979"/>
      <c r="AE117" s="980"/>
      <c r="AF117" s="981">
        <v>486939</v>
      </c>
      <c r="AG117" s="979"/>
      <c r="AH117" s="979"/>
      <c r="AI117" s="979"/>
      <c r="AJ117" s="980"/>
      <c r="AK117" s="981">
        <v>483524</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451</v>
      </c>
      <c r="BR117" s="926"/>
      <c r="BS117" s="926"/>
      <c r="BT117" s="926"/>
      <c r="BU117" s="926"/>
      <c r="BV117" s="926" t="s">
        <v>451</v>
      </c>
      <c r="BW117" s="926"/>
      <c r="BX117" s="926"/>
      <c r="BY117" s="926"/>
      <c r="BZ117" s="926"/>
      <c r="CA117" s="926" t="s">
        <v>447</v>
      </c>
      <c r="CB117" s="926"/>
      <c r="CC117" s="926"/>
      <c r="CD117" s="926"/>
      <c r="CE117" s="926"/>
      <c r="CF117" s="920" t="s">
        <v>394</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447</v>
      </c>
      <c r="DH117" s="959"/>
      <c r="DI117" s="959"/>
      <c r="DJ117" s="959"/>
      <c r="DK117" s="960"/>
      <c r="DL117" s="961" t="s">
        <v>451</v>
      </c>
      <c r="DM117" s="959"/>
      <c r="DN117" s="959"/>
      <c r="DO117" s="959"/>
      <c r="DP117" s="960"/>
      <c r="DQ117" s="961" t="s">
        <v>450</v>
      </c>
      <c r="DR117" s="959"/>
      <c r="DS117" s="959"/>
      <c r="DT117" s="959"/>
      <c r="DU117" s="960"/>
      <c r="DV117" s="962" t="s">
        <v>450</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310</v>
      </c>
      <c r="AL118" s="893"/>
      <c r="AM118" s="893"/>
      <c r="AN118" s="893"/>
      <c r="AO118" s="894"/>
      <c r="AP118" s="970" t="s">
        <v>434</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463</v>
      </c>
      <c r="BR118" s="1000"/>
      <c r="BS118" s="1000"/>
      <c r="BT118" s="1000"/>
      <c r="BU118" s="1000"/>
      <c r="BV118" s="1000" t="s">
        <v>131</v>
      </c>
      <c r="BW118" s="1000"/>
      <c r="BX118" s="1000"/>
      <c r="BY118" s="1000"/>
      <c r="BZ118" s="1000"/>
      <c r="CA118" s="1000" t="s">
        <v>472</v>
      </c>
      <c r="CB118" s="1000"/>
      <c r="CC118" s="1000"/>
      <c r="CD118" s="1000"/>
      <c r="CE118" s="1000"/>
      <c r="CF118" s="920" t="s">
        <v>131</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472</v>
      </c>
      <c r="DM118" s="959"/>
      <c r="DN118" s="959"/>
      <c r="DO118" s="959"/>
      <c r="DP118" s="960"/>
      <c r="DQ118" s="961" t="s">
        <v>474</v>
      </c>
      <c r="DR118" s="959"/>
      <c r="DS118" s="959"/>
      <c r="DT118" s="959"/>
      <c r="DU118" s="960"/>
      <c r="DV118" s="962" t="s">
        <v>394</v>
      </c>
      <c r="DW118" s="963"/>
      <c r="DX118" s="963"/>
      <c r="DY118" s="963"/>
      <c r="DZ118" s="964"/>
    </row>
    <row r="119" spans="1:130" s="230" customFormat="1" ht="26.25" customHeight="1" x14ac:dyDescent="0.15">
      <c r="A119" s="1062"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394</v>
      </c>
      <c r="AB119" s="900"/>
      <c r="AC119" s="900"/>
      <c r="AD119" s="900"/>
      <c r="AE119" s="901"/>
      <c r="AF119" s="902" t="s">
        <v>447</v>
      </c>
      <c r="AG119" s="900"/>
      <c r="AH119" s="900"/>
      <c r="AI119" s="900"/>
      <c r="AJ119" s="901"/>
      <c r="AK119" s="902" t="s">
        <v>447</v>
      </c>
      <c r="AL119" s="900"/>
      <c r="AM119" s="900"/>
      <c r="AN119" s="900"/>
      <c r="AO119" s="901"/>
      <c r="AP119" s="903" t="s">
        <v>394</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475</v>
      </c>
      <c r="BP119" s="1005"/>
      <c r="BQ119" s="999">
        <v>3144698</v>
      </c>
      <c r="BR119" s="1000"/>
      <c r="BS119" s="1000"/>
      <c r="BT119" s="1000"/>
      <c r="BU119" s="1000"/>
      <c r="BV119" s="1000">
        <v>3234143</v>
      </c>
      <c r="BW119" s="1000"/>
      <c r="BX119" s="1000"/>
      <c r="BY119" s="1000"/>
      <c r="BZ119" s="1000"/>
      <c r="CA119" s="1000">
        <v>2879958</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447</v>
      </c>
      <c r="DR119" s="986"/>
      <c r="DS119" s="986"/>
      <c r="DT119" s="986"/>
      <c r="DU119" s="987"/>
      <c r="DV119" s="988" t="s">
        <v>394</v>
      </c>
      <c r="DW119" s="989"/>
      <c r="DX119" s="989"/>
      <c r="DY119" s="989"/>
      <c r="DZ119" s="990"/>
    </row>
    <row r="120" spans="1:130" s="230" customFormat="1" ht="26.25" customHeight="1" x14ac:dyDescent="0.15">
      <c r="A120" s="1063"/>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450</v>
      </c>
      <c r="AB120" s="959"/>
      <c r="AC120" s="959"/>
      <c r="AD120" s="959"/>
      <c r="AE120" s="960"/>
      <c r="AF120" s="961" t="s">
        <v>455</v>
      </c>
      <c r="AG120" s="959"/>
      <c r="AH120" s="959"/>
      <c r="AI120" s="959"/>
      <c r="AJ120" s="960"/>
      <c r="AK120" s="961" t="s">
        <v>446</v>
      </c>
      <c r="AL120" s="959"/>
      <c r="AM120" s="959"/>
      <c r="AN120" s="959"/>
      <c r="AO120" s="960"/>
      <c r="AP120" s="962" t="s">
        <v>450</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2628880</v>
      </c>
      <c r="BR120" s="931"/>
      <c r="BS120" s="931"/>
      <c r="BT120" s="931"/>
      <c r="BU120" s="931"/>
      <c r="BV120" s="931">
        <v>2787325</v>
      </c>
      <c r="BW120" s="931"/>
      <c r="BX120" s="931"/>
      <c r="BY120" s="931"/>
      <c r="BZ120" s="931"/>
      <c r="CA120" s="931">
        <v>2908483</v>
      </c>
      <c r="CB120" s="931"/>
      <c r="CC120" s="931"/>
      <c r="CD120" s="931"/>
      <c r="CE120" s="931"/>
      <c r="CF120" s="944">
        <v>105</v>
      </c>
      <c r="CG120" s="945"/>
      <c r="CH120" s="945"/>
      <c r="CI120" s="945"/>
      <c r="CJ120" s="945"/>
      <c r="CK120" s="1006" t="s">
        <v>479</v>
      </c>
      <c r="CL120" s="1007"/>
      <c r="CM120" s="1007"/>
      <c r="CN120" s="1007"/>
      <c r="CO120" s="1008"/>
      <c r="CP120" s="1014" t="s">
        <v>410</v>
      </c>
      <c r="CQ120" s="1015"/>
      <c r="CR120" s="1015"/>
      <c r="CS120" s="1015"/>
      <c r="CT120" s="1015"/>
      <c r="CU120" s="1015"/>
      <c r="CV120" s="1015"/>
      <c r="CW120" s="1015"/>
      <c r="CX120" s="1015"/>
      <c r="CY120" s="1015"/>
      <c r="CZ120" s="1015"/>
      <c r="DA120" s="1015"/>
      <c r="DB120" s="1015"/>
      <c r="DC120" s="1015"/>
      <c r="DD120" s="1015"/>
      <c r="DE120" s="1015"/>
      <c r="DF120" s="1016"/>
      <c r="DG120" s="930">
        <v>355161</v>
      </c>
      <c r="DH120" s="931"/>
      <c r="DI120" s="931"/>
      <c r="DJ120" s="931"/>
      <c r="DK120" s="931"/>
      <c r="DL120" s="931">
        <v>264063</v>
      </c>
      <c r="DM120" s="931"/>
      <c r="DN120" s="931"/>
      <c r="DO120" s="931"/>
      <c r="DP120" s="931"/>
      <c r="DQ120" s="931">
        <v>176574</v>
      </c>
      <c r="DR120" s="931"/>
      <c r="DS120" s="931"/>
      <c r="DT120" s="931"/>
      <c r="DU120" s="931"/>
      <c r="DV120" s="932">
        <v>6.4</v>
      </c>
      <c r="DW120" s="932"/>
      <c r="DX120" s="932"/>
      <c r="DY120" s="932"/>
      <c r="DZ120" s="933"/>
    </row>
    <row r="121" spans="1:130" s="230" customFormat="1" ht="26.25" customHeight="1" x14ac:dyDescent="0.15">
      <c r="A121" s="1063"/>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474</v>
      </c>
      <c r="AB121" s="959"/>
      <c r="AC121" s="959"/>
      <c r="AD121" s="959"/>
      <c r="AE121" s="960"/>
      <c r="AF121" s="961" t="s">
        <v>131</v>
      </c>
      <c r="AG121" s="959"/>
      <c r="AH121" s="959"/>
      <c r="AI121" s="959"/>
      <c r="AJ121" s="960"/>
      <c r="AK121" s="961" t="s">
        <v>131</v>
      </c>
      <c r="AL121" s="959"/>
      <c r="AM121" s="959"/>
      <c r="AN121" s="959"/>
      <c r="AO121" s="960"/>
      <c r="AP121" s="962" t="s">
        <v>455</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t="s">
        <v>455</v>
      </c>
      <c r="BR121" s="926"/>
      <c r="BS121" s="926"/>
      <c r="BT121" s="926"/>
      <c r="BU121" s="926"/>
      <c r="BV121" s="926" t="s">
        <v>451</v>
      </c>
      <c r="BW121" s="926"/>
      <c r="BX121" s="926"/>
      <c r="BY121" s="926"/>
      <c r="BZ121" s="926"/>
      <c r="CA121" s="926" t="s">
        <v>472</v>
      </c>
      <c r="CB121" s="926"/>
      <c r="CC121" s="926"/>
      <c r="CD121" s="926"/>
      <c r="CE121" s="926"/>
      <c r="CF121" s="920" t="s">
        <v>447</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v>61</v>
      </c>
      <c r="DH121" s="926"/>
      <c r="DI121" s="926"/>
      <c r="DJ121" s="926"/>
      <c r="DK121" s="926"/>
      <c r="DL121" s="926">
        <v>39</v>
      </c>
      <c r="DM121" s="926"/>
      <c r="DN121" s="926"/>
      <c r="DO121" s="926"/>
      <c r="DP121" s="926"/>
      <c r="DQ121" s="926">
        <v>13</v>
      </c>
      <c r="DR121" s="926"/>
      <c r="DS121" s="926"/>
      <c r="DT121" s="926"/>
      <c r="DU121" s="926"/>
      <c r="DV121" s="927">
        <v>0</v>
      </c>
      <c r="DW121" s="927"/>
      <c r="DX121" s="927"/>
      <c r="DY121" s="927"/>
      <c r="DZ121" s="928"/>
    </row>
    <row r="122" spans="1:130" s="230" customFormat="1" ht="26.25" customHeight="1" x14ac:dyDescent="0.15">
      <c r="A122" s="1063"/>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450</v>
      </c>
      <c r="AB122" s="959"/>
      <c r="AC122" s="959"/>
      <c r="AD122" s="959"/>
      <c r="AE122" s="960"/>
      <c r="AF122" s="961" t="s">
        <v>131</v>
      </c>
      <c r="AG122" s="959"/>
      <c r="AH122" s="959"/>
      <c r="AI122" s="959"/>
      <c r="AJ122" s="960"/>
      <c r="AK122" s="961" t="s">
        <v>472</v>
      </c>
      <c r="AL122" s="959"/>
      <c r="AM122" s="959"/>
      <c r="AN122" s="959"/>
      <c r="AO122" s="960"/>
      <c r="AP122" s="962" t="s">
        <v>472</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3066279</v>
      </c>
      <c r="BR122" s="1000"/>
      <c r="BS122" s="1000"/>
      <c r="BT122" s="1000"/>
      <c r="BU122" s="1000"/>
      <c r="BV122" s="1000">
        <v>2987494</v>
      </c>
      <c r="BW122" s="1000"/>
      <c r="BX122" s="1000"/>
      <c r="BY122" s="1000"/>
      <c r="BZ122" s="1000"/>
      <c r="CA122" s="1000">
        <v>2782880</v>
      </c>
      <c r="CB122" s="1000"/>
      <c r="CC122" s="1000"/>
      <c r="CD122" s="1000"/>
      <c r="CE122" s="1000"/>
      <c r="CF122" s="1017">
        <v>100.5</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t="s">
        <v>450</v>
      </c>
      <c r="DH122" s="926"/>
      <c r="DI122" s="926"/>
      <c r="DJ122" s="926"/>
      <c r="DK122" s="926"/>
      <c r="DL122" s="926" t="s">
        <v>131</v>
      </c>
      <c r="DM122" s="926"/>
      <c r="DN122" s="926"/>
      <c r="DO122" s="926"/>
      <c r="DP122" s="926"/>
      <c r="DQ122" s="926" t="s">
        <v>131</v>
      </c>
      <c r="DR122" s="926"/>
      <c r="DS122" s="926"/>
      <c r="DT122" s="926"/>
      <c r="DU122" s="926"/>
      <c r="DV122" s="927" t="s">
        <v>463</v>
      </c>
      <c r="DW122" s="927"/>
      <c r="DX122" s="927"/>
      <c r="DY122" s="927"/>
      <c r="DZ122" s="928"/>
    </row>
    <row r="123" spans="1:130" s="230" customFormat="1" ht="26.25" customHeight="1" x14ac:dyDescent="0.15">
      <c r="A123" s="1063"/>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447</v>
      </c>
      <c r="AB123" s="959"/>
      <c r="AC123" s="959"/>
      <c r="AD123" s="959"/>
      <c r="AE123" s="960"/>
      <c r="AF123" s="961" t="s">
        <v>447</v>
      </c>
      <c r="AG123" s="959"/>
      <c r="AH123" s="959"/>
      <c r="AI123" s="959"/>
      <c r="AJ123" s="960"/>
      <c r="AK123" s="961" t="s">
        <v>131</v>
      </c>
      <c r="AL123" s="959"/>
      <c r="AM123" s="959"/>
      <c r="AN123" s="959"/>
      <c r="AO123" s="960"/>
      <c r="AP123" s="962" t="s">
        <v>463</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485</v>
      </c>
      <c r="BP123" s="1005"/>
      <c r="BQ123" s="1035">
        <v>5695159</v>
      </c>
      <c r="BR123" s="1036"/>
      <c r="BS123" s="1036"/>
      <c r="BT123" s="1036"/>
      <c r="BU123" s="1036"/>
      <c r="BV123" s="1036">
        <v>5774819</v>
      </c>
      <c r="BW123" s="1036"/>
      <c r="BX123" s="1036"/>
      <c r="BY123" s="1036"/>
      <c r="BZ123" s="1036"/>
      <c r="CA123" s="1036">
        <v>5691363</v>
      </c>
      <c r="CB123" s="1036"/>
      <c r="CC123" s="1036"/>
      <c r="CD123" s="1036"/>
      <c r="CE123" s="1036"/>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472</v>
      </c>
      <c r="DM123" s="959"/>
      <c r="DN123" s="959"/>
      <c r="DO123" s="959"/>
      <c r="DP123" s="960"/>
      <c r="DQ123" s="961" t="s">
        <v>474</v>
      </c>
      <c r="DR123" s="959"/>
      <c r="DS123" s="959"/>
      <c r="DT123" s="959"/>
      <c r="DU123" s="960"/>
      <c r="DV123" s="962" t="s">
        <v>446</v>
      </c>
      <c r="DW123" s="963"/>
      <c r="DX123" s="963"/>
      <c r="DY123" s="963"/>
      <c r="DZ123" s="964"/>
    </row>
    <row r="124" spans="1:130" s="230" customFormat="1" ht="26.25" customHeight="1" thickBot="1" x14ac:dyDescent="0.2">
      <c r="A124" s="1063"/>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472</v>
      </c>
      <c r="AB124" s="959"/>
      <c r="AC124" s="959"/>
      <c r="AD124" s="959"/>
      <c r="AE124" s="960"/>
      <c r="AF124" s="961" t="s">
        <v>472</v>
      </c>
      <c r="AG124" s="959"/>
      <c r="AH124" s="959"/>
      <c r="AI124" s="959"/>
      <c r="AJ124" s="960"/>
      <c r="AK124" s="961" t="s">
        <v>446</v>
      </c>
      <c r="AL124" s="959"/>
      <c r="AM124" s="959"/>
      <c r="AN124" s="959"/>
      <c r="AO124" s="960"/>
      <c r="AP124" s="962" t="s">
        <v>447</v>
      </c>
      <c r="AQ124" s="963"/>
      <c r="AR124" s="963"/>
      <c r="AS124" s="963"/>
      <c r="AT124" s="964"/>
      <c r="AU124" s="1031" t="s">
        <v>487</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447</v>
      </c>
      <c r="BR124" s="1027"/>
      <c r="BS124" s="1027"/>
      <c r="BT124" s="1027"/>
      <c r="BU124" s="1027"/>
      <c r="BV124" s="1027" t="s">
        <v>447</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466</v>
      </c>
      <c r="DH124" s="986"/>
      <c r="DI124" s="986"/>
      <c r="DJ124" s="986"/>
      <c r="DK124" s="987"/>
      <c r="DL124" s="985" t="s">
        <v>131</v>
      </c>
      <c r="DM124" s="986"/>
      <c r="DN124" s="986"/>
      <c r="DO124" s="986"/>
      <c r="DP124" s="987"/>
      <c r="DQ124" s="985" t="s">
        <v>446</v>
      </c>
      <c r="DR124" s="986"/>
      <c r="DS124" s="986"/>
      <c r="DT124" s="986"/>
      <c r="DU124" s="987"/>
      <c r="DV124" s="988" t="s">
        <v>131</v>
      </c>
      <c r="DW124" s="989"/>
      <c r="DX124" s="989"/>
      <c r="DY124" s="989"/>
      <c r="DZ124" s="990"/>
    </row>
    <row r="125" spans="1:130" s="230" customFormat="1" ht="26.25" customHeight="1" x14ac:dyDescent="0.15">
      <c r="A125" s="1063"/>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472</v>
      </c>
      <c r="AB125" s="959"/>
      <c r="AC125" s="959"/>
      <c r="AD125" s="959"/>
      <c r="AE125" s="960"/>
      <c r="AF125" s="961" t="s">
        <v>131</v>
      </c>
      <c r="AG125" s="959"/>
      <c r="AH125" s="959"/>
      <c r="AI125" s="959"/>
      <c r="AJ125" s="960"/>
      <c r="AK125" s="961" t="s">
        <v>472</v>
      </c>
      <c r="AL125" s="959"/>
      <c r="AM125" s="959"/>
      <c r="AN125" s="959"/>
      <c r="AO125" s="960"/>
      <c r="AP125" s="962" t="s">
        <v>474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446</v>
      </c>
      <c r="DH125" s="931"/>
      <c r="DI125" s="931"/>
      <c r="DJ125" s="931"/>
      <c r="DK125" s="931"/>
      <c r="DL125" s="931" t="s">
        <v>447</v>
      </c>
      <c r="DM125" s="931"/>
      <c r="DN125" s="931"/>
      <c r="DO125" s="931"/>
      <c r="DP125" s="931"/>
      <c r="DQ125" s="931" t="s">
        <v>131</v>
      </c>
      <c r="DR125" s="931"/>
      <c r="DS125" s="931"/>
      <c r="DT125" s="931"/>
      <c r="DU125" s="931"/>
      <c r="DV125" s="932" t="s">
        <v>447</v>
      </c>
      <c r="DW125" s="932"/>
      <c r="DX125" s="932"/>
      <c r="DY125" s="932"/>
      <c r="DZ125" s="933"/>
    </row>
    <row r="126" spans="1:130" s="230" customFormat="1" ht="26.25" customHeight="1" thickBot="1" x14ac:dyDescent="0.2">
      <c r="A126" s="1063"/>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474</v>
      </c>
      <c r="AG126" s="959"/>
      <c r="AH126" s="959"/>
      <c r="AI126" s="959"/>
      <c r="AJ126" s="960"/>
      <c r="AK126" s="961" t="s">
        <v>474</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472</v>
      </c>
      <c r="DH126" s="926"/>
      <c r="DI126" s="926"/>
      <c r="DJ126" s="926"/>
      <c r="DK126" s="926"/>
      <c r="DL126" s="926" t="s">
        <v>446</v>
      </c>
      <c r="DM126" s="926"/>
      <c r="DN126" s="926"/>
      <c r="DO126" s="926"/>
      <c r="DP126" s="926"/>
      <c r="DQ126" s="926" t="s">
        <v>451</v>
      </c>
      <c r="DR126" s="926"/>
      <c r="DS126" s="926"/>
      <c r="DT126" s="926"/>
      <c r="DU126" s="926"/>
      <c r="DV126" s="927" t="s">
        <v>472</v>
      </c>
      <c r="DW126" s="927"/>
      <c r="DX126" s="927"/>
      <c r="DY126" s="927"/>
      <c r="DZ126" s="928"/>
    </row>
    <row r="127" spans="1:130" s="230" customFormat="1" ht="26.25" customHeight="1" x14ac:dyDescent="0.15">
      <c r="A127" s="1064"/>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472</v>
      </c>
      <c r="AB127" s="959"/>
      <c r="AC127" s="959"/>
      <c r="AD127" s="959"/>
      <c r="AE127" s="960"/>
      <c r="AF127" s="961" t="s">
        <v>394</v>
      </c>
      <c r="AG127" s="959"/>
      <c r="AH127" s="959"/>
      <c r="AI127" s="959"/>
      <c r="AJ127" s="960"/>
      <c r="AK127" s="961" t="s">
        <v>463</v>
      </c>
      <c r="AL127" s="959"/>
      <c r="AM127" s="959"/>
      <c r="AN127" s="959"/>
      <c r="AO127" s="960"/>
      <c r="AP127" s="962" t="s">
        <v>446</v>
      </c>
      <c r="AQ127" s="963"/>
      <c r="AR127" s="963"/>
      <c r="AS127" s="963"/>
      <c r="AT127" s="964"/>
      <c r="AU127" s="232"/>
      <c r="AV127" s="232"/>
      <c r="AW127" s="232"/>
      <c r="AX127" s="1037" t="s">
        <v>493</v>
      </c>
      <c r="AY127" s="1038"/>
      <c r="AZ127" s="1038"/>
      <c r="BA127" s="1038"/>
      <c r="BB127" s="1038"/>
      <c r="BC127" s="1038"/>
      <c r="BD127" s="1038"/>
      <c r="BE127" s="1039"/>
      <c r="BF127" s="1040" t="s">
        <v>494</v>
      </c>
      <c r="BG127" s="1038"/>
      <c r="BH127" s="1038"/>
      <c r="BI127" s="1038"/>
      <c r="BJ127" s="1038"/>
      <c r="BK127" s="1038"/>
      <c r="BL127" s="1039"/>
      <c r="BM127" s="1040" t="s">
        <v>495</v>
      </c>
      <c r="BN127" s="1038"/>
      <c r="BO127" s="1038"/>
      <c r="BP127" s="1038"/>
      <c r="BQ127" s="1038"/>
      <c r="BR127" s="1038"/>
      <c r="BS127" s="1039"/>
      <c r="BT127" s="1040" t="s">
        <v>496</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472</v>
      </c>
      <c r="DM127" s="926"/>
      <c r="DN127" s="926"/>
      <c r="DO127" s="926"/>
      <c r="DP127" s="926"/>
      <c r="DQ127" s="926" t="s">
        <v>472</v>
      </c>
      <c r="DR127" s="926"/>
      <c r="DS127" s="926"/>
      <c r="DT127" s="926"/>
      <c r="DU127" s="926"/>
      <c r="DV127" s="927" t="s">
        <v>446</v>
      </c>
      <c r="DW127" s="927"/>
      <c r="DX127" s="927"/>
      <c r="DY127" s="927"/>
      <c r="DZ127" s="928"/>
    </row>
    <row r="128" spans="1:130" s="230" customFormat="1" ht="26.25" customHeight="1" thickBot="1" x14ac:dyDescent="0.2">
      <c r="A128" s="1047" t="s">
        <v>498</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499</v>
      </c>
      <c r="X128" s="1049"/>
      <c r="Y128" s="1049"/>
      <c r="Z128" s="1050"/>
      <c r="AA128" s="1051" t="s">
        <v>472</v>
      </c>
      <c r="AB128" s="1052"/>
      <c r="AC128" s="1052"/>
      <c r="AD128" s="1052"/>
      <c r="AE128" s="1053"/>
      <c r="AF128" s="1054" t="s">
        <v>474</v>
      </c>
      <c r="AG128" s="1052"/>
      <c r="AH128" s="1052"/>
      <c r="AI128" s="1052"/>
      <c r="AJ128" s="1053"/>
      <c r="AK128" s="1054" t="s">
        <v>472</v>
      </c>
      <c r="AL128" s="1052"/>
      <c r="AM128" s="1052"/>
      <c r="AN128" s="1052"/>
      <c r="AO128" s="1053"/>
      <c r="AP128" s="1055"/>
      <c r="AQ128" s="1056"/>
      <c r="AR128" s="1056"/>
      <c r="AS128" s="1056"/>
      <c r="AT128" s="1057"/>
      <c r="AU128" s="232"/>
      <c r="AV128" s="232"/>
      <c r="AW128" s="232"/>
      <c r="AX128" s="896" t="s">
        <v>500</v>
      </c>
      <c r="AY128" s="897"/>
      <c r="AZ128" s="897"/>
      <c r="BA128" s="897"/>
      <c r="BB128" s="897"/>
      <c r="BC128" s="897"/>
      <c r="BD128" s="897"/>
      <c r="BE128" s="898"/>
      <c r="BF128" s="1058" t="s">
        <v>451</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501</v>
      </c>
      <c r="CQ128" s="740"/>
      <c r="CR128" s="740"/>
      <c r="CS128" s="740"/>
      <c r="CT128" s="740"/>
      <c r="CU128" s="740"/>
      <c r="CV128" s="740"/>
      <c r="CW128" s="740"/>
      <c r="CX128" s="740"/>
      <c r="CY128" s="740"/>
      <c r="CZ128" s="740"/>
      <c r="DA128" s="740"/>
      <c r="DB128" s="740"/>
      <c r="DC128" s="740"/>
      <c r="DD128" s="740"/>
      <c r="DE128" s="740"/>
      <c r="DF128" s="1042"/>
      <c r="DG128" s="1043" t="s">
        <v>446</v>
      </c>
      <c r="DH128" s="1044"/>
      <c r="DI128" s="1044"/>
      <c r="DJ128" s="1044"/>
      <c r="DK128" s="1044"/>
      <c r="DL128" s="1044" t="s">
        <v>451</v>
      </c>
      <c r="DM128" s="1044"/>
      <c r="DN128" s="1044"/>
      <c r="DO128" s="1044"/>
      <c r="DP128" s="1044"/>
      <c r="DQ128" s="1044" t="s">
        <v>446</v>
      </c>
      <c r="DR128" s="1044"/>
      <c r="DS128" s="1044"/>
      <c r="DT128" s="1044"/>
      <c r="DU128" s="1044"/>
      <c r="DV128" s="1045" t="s">
        <v>451</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2881399</v>
      </c>
      <c r="AB129" s="959"/>
      <c r="AC129" s="959"/>
      <c r="AD129" s="959"/>
      <c r="AE129" s="960"/>
      <c r="AF129" s="961">
        <v>3110399</v>
      </c>
      <c r="AG129" s="959"/>
      <c r="AH129" s="959"/>
      <c r="AI129" s="959"/>
      <c r="AJ129" s="960"/>
      <c r="AK129" s="961">
        <v>3051013</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394</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313650</v>
      </c>
      <c r="AB130" s="959"/>
      <c r="AC130" s="959"/>
      <c r="AD130" s="959"/>
      <c r="AE130" s="960"/>
      <c r="AF130" s="961">
        <v>292916</v>
      </c>
      <c r="AG130" s="959"/>
      <c r="AH130" s="959"/>
      <c r="AI130" s="959"/>
      <c r="AJ130" s="960"/>
      <c r="AK130" s="961">
        <v>281082</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6.9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2567749</v>
      </c>
      <c r="AB131" s="986"/>
      <c r="AC131" s="986"/>
      <c r="AD131" s="986"/>
      <c r="AE131" s="987"/>
      <c r="AF131" s="985">
        <v>2817483</v>
      </c>
      <c r="AG131" s="986"/>
      <c r="AH131" s="986"/>
      <c r="AI131" s="986"/>
      <c r="AJ131" s="987"/>
      <c r="AK131" s="985">
        <v>2769931</v>
      </c>
      <c r="AL131" s="986"/>
      <c r="AM131" s="986"/>
      <c r="AN131" s="986"/>
      <c r="AO131" s="987"/>
      <c r="AP131" s="1110"/>
      <c r="AQ131" s="1111"/>
      <c r="AR131" s="1111"/>
      <c r="AS131" s="1111"/>
      <c r="AT131" s="1112"/>
      <c r="AU131" s="233"/>
      <c r="AV131" s="233"/>
      <c r="AW131" s="233"/>
      <c r="AX131" s="1083" t="s">
        <v>508</v>
      </c>
      <c r="AY131" s="740"/>
      <c r="AZ131" s="740"/>
      <c r="BA131" s="740"/>
      <c r="BB131" s="740"/>
      <c r="BC131" s="740"/>
      <c r="BD131" s="740"/>
      <c r="BE131" s="1042"/>
      <c r="BF131" s="1084" t="s">
        <v>394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6.7047051719999997</v>
      </c>
      <c r="AB132" s="1097"/>
      <c r="AC132" s="1097"/>
      <c r="AD132" s="1097"/>
      <c r="AE132" s="1098"/>
      <c r="AF132" s="1099">
        <v>6.8863947010000004</v>
      </c>
      <c r="AG132" s="1097"/>
      <c r="AH132" s="1097"/>
      <c r="AI132" s="1097"/>
      <c r="AJ132" s="1098"/>
      <c r="AK132" s="1099">
        <v>7.3085575059999996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6.4</v>
      </c>
      <c r="AB133" s="1080"/>
      <c r="AC133" s="1080"/>
      <c r="AD133" s="1080"/>
      <c r="AE133" s="1081"/>
      <c r="AF133" s="1079">
        <v>6.7</v>
      </c>
      <c r="AG133" s="1080"/>
      <c r="AH133" s="1080"/>
      <c r="AI133" s="1080"/>
      <c r="AJ133" s="1081"/>
      <c r="AK133" s="1079">
        <v>6.9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cXWLM+59SUitgiLwr28jKh2p1VNUzAwMjgdi9RTx95u54SSYFBsLD1mVR9uchNl+OIcM8NDtOv2Ksd5b7tZBg==" saltValue="SItcfwyo29bcRMCyeYTY0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p9F3hVKiAN3jwYqTh6VHrnyUtXAr2pdPpe9fKY65y7ziGgkUFF3Ei1U58wH5k45H1IjRM6rt3LGNUNvM59+RA==" saltValue="OwMPby/U0wLDLx9xuZil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0" zoomScale="90" zoomScaleNormal="9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Q/7ZH321WLnsCpK6REvOI4tEDCLXoesnDnWLiLQgkXve8EB1INdAcApOwksaa0Cgu0Zcum95oag8qmvM1rTOg==" saltValue="u5AwVU3zpIb50CLGKsKd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3"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944351</v>
      </c>
      <c r="AP9" s="281">
        <v>117122</v>
      </c>
      <c r="AQ9" s="282">
        <v>166998</v>
      </c>
      <c r="AR9" s="283">
        <v>-29.9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132366</v>
      </c>
      <c r="AP10" s="284">
        <v>16416</v>
      </c>
      <c r="AQ10" s="285">
        <v>26170</v>
      </c>
      <c r="AR10" s="286">
        <v>-37.299999999999997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v>915</v>
      </c>
      <c r="AP11" s="284">
        <v>113</v>
      </c>
      <c r="AQ11" s="285">
        <v>5047</v>
      </c>
      <c r="AR11" s="286">
        <v>-97.8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524</v>
      </c>
      <c r="AP12" s="284" t="s">
        <v>524</v>
      </c>
      <c r="AQ12" s="285" t="s">
        <v>524</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t="s">
        <v>524</v>
      </c>
      <c r="AP13" s="284" t="s">
        <v>524</v>
      </c>
      <c r="AQ13" s="285">
        <v>6466</v>
      </c>
      <c r="AR13" s="286" t="s">
        <v>524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3480</v>
      </c>
      <c r="AP14" s="284">
        <v>432</v>
      </c>
      <c r="AQ14" s="285">
        <v>3589</v>
      </c>
      <c r="AR14" s="286">
        <v>-88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-63295</v>
      </c>
      <c r="AP15" s="284">
        <v>-7850</v>
      </c>
      <c r="AQ15" s="285">
        <v>-12920</v>
      </c>
      <c r="AR15" s="286">
        <v>-39.200000000000003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1017817</v>
      </c>
      <c r="AP16" s="284">
        <v>126233</v>
      </c>
      <c r="AQ16" s="285">
        <v>195349</v>
      </c>
      <c r="AR16" s="286">
        <v>-35.4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12.15</v>
      </c>
      <c r="AP21" s="298">
        <v>16.600000000000001</v>
      </c>
      <c r="AQ21" s="299">
        <v>-4.45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93.5</v>
      </c>
      <c r="AP22" s="303">
        <v>95.6</v>
      </c>
      <c r="AQ22" s="304">
        <v>-2.1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318378</v>
      </c>
      <c r="AP32" s="312">
        <v>39486</v>
      </c>
      <c r="AQ32" s="313">
        <v>125145</v>
      </c>
      <c r="AR32" s="314">
        <v>-68.400000000000006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524</v>
      </c>
      <c r="AP33" s="312" t="s">
        <v>524</v>
      </c>
      <c r="AQ33" s="313">
        <v>142</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524</v>
      </c>
      <c r="AP34" s="312" t="s">
        <v>524</v>
      </c>
      <c r="AQ34" s="313">
        <v>186</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101067</v>
      </c>
      <c r="AP35" s="312">
        <v>12535</v>
      </c>
      <c r="AQ35" s="313">
        <v>24116</v>
      </c>
      <c r="AR35" s="314">
        <v>-48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64079</v>
      </c>
      <c r="AP36" s="312">
        <v>7947</v>
      </c>
      <c r="AQ36" s="313">
        <v>3945</v>
      </c>
      <c r="AR36" s="314">
        <v>101.4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t="s">
        <v>524</v>
      </c>
      <c r="AP37" s="312" t="s">
        <v>524</v>
      </c>
      <c r="AQ37" s="313">
        <v>817</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524</v>
      </c>
      <c r="AP38" s="315" t="s">
        <v>524</v>
      </c>
      <c r="AQ38" s="316">
        <v>16</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t="s">
        <v>524</v>
      </c>
      <c r="AP39" s="312" t="s">
        <v>524</v>
      </c>
      <c r="AQ39" s="313">
        <v>-6780</v>
      </c>
      <c r="AR39" s="314" t="s">
        <v>524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-281082</v>
      </c>
      <c r="AP40" s="312">
        <v>-34861</v>
      </c>
      <c r="AQ40" s="313">
        <v>-98746</v>
      </c>
      <c r="AR40" s="314">
        <v>-64.7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202442</v>
      </c>
      <c r="AP41" s="312">
        <v>25108</v>
      </c>
      <c r="AQ41" s="313">
        <v>48842</v>
      </c>
      <c r="AR41" s="314">
        <v>-48.6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919687</v>
      </c>
      <c r="AN51" s="334">
        <v>114918</v>
      </c>
      <c r="AO51" s="335">
        <v>73.099999999999994</v>
      </c>
      <c r="AP51" s="336">
        <v>167497</v>
      </c>
      <c r="AQ51" s="337">
        <v>-17.399999999999999</v>
      </c>
      <c r="AR51" s="338">
        <v>90.5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797160</v>
      </c>
      <c r="AN52" s="342">
        <v>99608</v>
      </c>
      <c r="AO52" s="343">
        <v>151</v>
      </c>
      <c r="AP52" s="344">
        <v>82571</v>
      </c>
      <c r="AQ52" s="345">
        <v>3.6</v>
      </c>
      <c r="AR52" s="346">
        <v>147.4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445509</v>
      </c>
      <c r="AN53" s="334">
        <v>55446</v>
      </c>
      <c r="AO53" s="335">
        <v>-51.8</v>
      </c>
      <c r="AP53" s="336">
        <v>190274</v>
      </c>
      <c r="AQ53" s="337">
        <v>13.6</v>
      </c>
      <c r="AR53" s="338">
        <v>-65.400000000000006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188681</v>
      </c>
      <c r="AN54" s="342">
        <v>23482</v>
      </c>
      <c r="AO54" s="343">
        <v>-76.400000000000006</v>
      </c>
      <c r="AP54" s="344">
        <v>88584</v>
      </c>
      <c r="AQ54" s="345">
        <v>7.3</v>
      </c>
      <c r="AR54" s="346">
        <v>-83.7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251988</v>
      </c>
      <c r="AN55" s="334">
        <v>31357</v>
      </c>
      <c r="AO55" s="335">
        <v>-43.4</v>
      </c>
      <c r="AP55" s="336">
        <v>200194</v>
      </c>
      <c r="AQ55" s="337">
        <v>5.2</v>
      </c>
      <c r="AR55" s="338">
        <v>-48.6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212841</v>
      </c>
      <c r="AN56" s="342">
        <v>26486</v>
      </c>
      <c r="AO56" s="343">
        <v>12.8</v>
      </c>
      <c r="AP56" s="344">
        <v>106422</v>
      </c>
      <c r="AQ56" s="345">
        <v>20.100000000000001</v>
      </c>
      <c r="AR56" s="346">
        <v>-7.3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212782</v>
      </c>
      <c r="AN57" s="334">
        <v>26462</v>
      </c>
      <c r="AO57" s="335">
        <v>-15.6</v>
      </c>
      <c r="AP57" s="336">
        <v>196914</v>
      </c>
      <c r="AQ57" s="337">
        <v>-1.6</v>
      </c>
      <c r="AR57" s="338">
        <v>-14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146291</v>
      </c>
      <c r="AN58" s="342">
        <v>18193</v>
      </c>
      <c r="AO58" s="343">
        <v>-31.3</v>
      </c>
      <c r="AP58" s="344">
        <v>98966</v>
      </c>
      <c r="AQ58" s="345">
        <v>-7</v>
      </c>
      <c r="AR58" s="346">
        <v>-24.3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348938</v>
      </c>
      <c r="AN59" s="334">
        <v>43276</v>
      </c>
      <c r="AO59" s="335">
        <v>63.5</v>
      </c>
      <c r="AP59" s="336">
        <v>204757</v>
      </c>
      <c r="AQ59" s="337">
        <v>4</v>
      </c>
      <c r="AR59" s="338">
        <v>59.5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100637</v>
      </c>
      <c r="AN60" s="342">
        <v>12481</v>
      </c>
      <c r="AO60" s="343">
        <v>-31.4</v>
      </c>
      <c r="AP60" s="344">
        <v>106071</v>
      </c>
      <c r="AQ60" s="345">
        <v>7.2</v>
      </c>
      <c r="AR60" s="346">
        <v>-38.6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435781</v>
      </c>
      <c r="AN61" s="349">
        <v>54292</v>
      </c>
      <c r="AO61" s="350">
        <v>5.2</v>
      </c>
      <c r="AP61" s="351">
        <v>191927</v>
      </c>
      <c r="AQ61" s="352">
        <v>0.8</v>
      </c>
      <c r="AR61" s="338">
        <v>4.4000000000000004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289122</v>
      </c>
      <c r="AN62" s="342">
        <v>36050</v>
      </c>
      <c r="AO62" s="343">
        <v>4.9000000000000004</v>
      </c>
      <c r="AP62" s="344">
        <v>96523</v>
      </c>
      <c r="AQ62" s="345">
        <v>6.2</v>
      </c>
      <c r="AR62" s="346">
        <v>-1.3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tq8h2CEaJ80Rfi1ekkXMr1NHm8+XG0kGi2RYnKhtm8lDwoazeY9HZOZeXbs+H6Fh537A1+xxjahvX8bITV9ew==" saltValue="VeR8eWPJXgZuX0TJGucO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3ZZeJOhBtLD702rpUaCpr01oc4yVem3c5UKmyTs9a3LMvy7Nc8dWSg6g/qik0h5ic63yvv+GKe3pqAD3FXRPeQ==" saltValue="Yp2ck8cE3CoswGe0Q8fz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FZLgFe+LDq4PTZjn0r9B2PxdcyNDJLWmrb9rDBQj3XuAPelW+AmNjybTNkA4JdMxNsoioRkH03vKKgFJeauewA==" saltValue="SwbYs0V1lx/kf7MWovii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27.5</v>
      </c>
      <c r="G47" s="12">
        <v>36.03</v>
      </c>
      <c r="H47" s="12">
        <v>34.25</v>
      </c>
      <c r="I47" s="12">
        <v>35.04</v>
      </c>
      <c r="J47" s="13">
        <v>39.1</v>
      </c>
    </row>
    <row r="48" spans="2:10" ht="57.75" customHeight="1" x14ac:dyDescent="0.15">
      <c r="B48" s="14"/>
      <c r="C48" s="1141" t="s">
        <v>4</v>
      </c>
      <c r="D48" s="1141"/>
      <c r="E48" s="1142"/>
      <c r="F48" s="15">
        <v>7.87</v>
      </c>
      <c r="G48" s="16">
        <v>11.15</v>
      </c>
      <c r="H48" s="16">
        <v>13.6</v>
      </c>
      <c r="I48" s="16">
        <v>19.8</v>
      </c>
      <c r="J48" s="17">
        <v>26.97</v>
      </c>
    </row>
    <row r="49" spans="2:10" ht="57.75" customHeight="1" thickBot="1" x14ac:dyDescent="0.2">
      <c r="B49" s="18"/>
      <c r="C49" s="1143" t="s">
        <v>5</v>
      </c>
      <c r="D49" s="1143"/>
      <c r="E49" s="1144"/>
      <c r="F49" s="19" t="s">
        <v>570</v>
      </c>
      <c r="G49" s="20">
        <v>11.77</v>
      </c>
      <c r="H49" s="20">
        <v>3.14</v>
      </c>
      <c r="I49" s="20">
        <v>10.51</v>
      </c>
      <c r="J49" s="21">
        <v>10.16</v>
      </c>
    </row>
    <row r="50" spans="2:10" x14ac:dyDescent="0.15"/>
  </sheetData>
  <sheetProtection algorithmName="SHA-512" hashValue="Z1mto3XOs+4vVjjAYN7Hhzj4qwCuamauuvg/AxKCasTq7W1WK/plrzUs6v3pbx+cYVInt4C0cHKQWApq4O3IoQ==" saltValue="O3hX/dyBoyVJBPMxlUUz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2024-03-14T02:31:18Z</dcterms:created>
  <dcterms:modified xsi:type="dcterms:W3CDTF">2024-03-29T05:50:17Z</dcterms:modified>
  <cp:category/>
</cp:coreProperties>
</file>